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65" activeTab="1"/>
  </bookViews>
  <sheets>
    <sheet name="Bilim Alanları" sheetId="3" r:id="rId1"/>
    <sheet name="Fen, Sağlık ve Sosyal Alanlar" sheetId="2" r:id="rId2"/>
    <sheet name="Mimarlık ve Güzel Sanatlar Alan"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8" i="2" l="1"/>
  <c r="H216" i="2"/>
  <c r="H215" i="2"/>
  <c r="H214" i="2"/>
  <c r="H213" i="2"/>
  <c r="H211" i="2"/>
  <c r="H210" i="2"/>
  <c r="H209" i="2"/>
  <c r="H208" i="2"/>
  <c r="H206" i="2"/>
  <c r="H205" i="2"/>
  <c r="H204" i="2"/>
  <c r="H203" i="2"/>
  <c r="H201" i="2"/>
  <c r="H200" i="2"/>
  <c r="H199" i="2"/>
  <c r="H198" i="2"/>
  <c r="H196" i="2"/>
  <c r="H195" i="2"/>
  <c r="H194" i="2"/>
  <c r="H193" i="2"/>
  <c r="H191" i="2"/>
  <c r="H190" i="2"/>
  <c r="H189" i="2"/>
  <c r="H188" i="2"/>
  <c r="H186" i="2"/>
  <c r="H185" i="2"/>
  <c r="H184" i="2"/>
  <c r="H183" i="2"/>
  <c r="H181" i="2"/>
  <c r="H180" i="2"/>
  <c r="H179" i="2"/>
  <c r="H178" i="2"/>
  <c r="H176" i="2"/>
  <c r="H175" i="2"/>
  <c r="H174" i="2"/>
  <c r="H173" i="2"/>
  <c r="H171" i="2"/>
  <c r="H170" i="2"/>
  <c r="H169" i="2"/>
  <c r="H168" i="2"/>
  <c r="H166" i="2"/>
  <c r="H165" i="2"/>
  <c r="H164" i="2"/>
  <c r="H163" i="2"/>
  <c r="H157" i="2"/>
  <c r="H156" i="2"/>
  <c r="H155" i="2"/>
  <c r="H154" i="2"/>
  <c r="H152" i="2"/>
  <c r="H151" i="2"/>
  <c r="H150" i="2"/>
  <c r="H149" i="2"/>
  <c r="H147" i="2"/>
  <c r="H146" i="2"/>
  <c r="H145" i="2"/>
  <c r="H144" i="2"/>
  <c r="H142" i="2"/>
  <c r="H141" i="2"/>
  <c r="H140" i="2"/>
  <c r="H139" i="2"/>
  <c r="H137" i="2"/>
  <c r="H136" i="2"/>
  <c r="H135" i="2"/>
  <c r="H134" i="2"/>
  <c r="H132" i="2"/>
  <c r="H131" i="2"/>
  <c r="H130" i="2"/>
  <c r="H129" i="2"/>
  <c r="H127" i="2"/>
  <c r="H126" i="2"/>
  <c r="H125" i="2"/>
  <c r="H124" i="2"/>
  <c r="H122" i="2"/>
  <c r="H121" i="2"/>
  <c r="H120" i="2"/>
  <c r="H119" i="2"/>
  <c r="H113" i="2"/>
  <c r="H112" i="2"/>
  <c r="H111" i="2"/>
  <c r="H110" i="2"/>
  <c r="H108" i="2"/>
  <c r="H107" i="2"/>
  <c r="H106" i="2"/>
  <c r="H105" i="2"/>
  <c r="H103" i="2"/>
  <c r="H102" i="2"/>
  <c r="H101" i="2"/>
  <c r="H100" i="2"/>
  <c r="H98" i="2"/>
  <c r="H97" i="2"/>
  <c r="H96" i="2"/>
  <c r="H95" i="2"/>
  <c r="H93" i="2"/>
  <c r="H92" i="2"/>
  <c r="H91" i="2"/>
  <c r="H90" i="2"/>
  <c r="H88" i="2"/>
  <c r="H87" i="2"/>
  <c r="H86" i="2"/>
  <c r="H85" i="2"/>
  <c r="H83" i="2"/>
  <c r="H82" i="2"/>
  <c r="H81" i="2"/>
  <c r="H80" i="2"/>
  <c r="H78" i="2"/>
  <c r="H77" i="2"/>
  <c r="H76" i="2"/>
  <c r="H75" i="2"/>
  <c r="H73" i="2"/>
  <c r="H72" i="2"/>
  <c r="H71" i="2"/>
  <c r="H70" i="2"/>
  <c r="H68" i="2"/>
  <c r="H67" i="2"/>
  <c r="H66" i="2"/>
  <c r="H65" i="2"/>
  <c r="H63" i="2"/>
  <c r="H62" i="2"/>
  <c r="H61" i="2"/>
  <c r="H60" i="2"/>
  <c r="H58" i="2"/>
  <c r="H57" i="2"/>
  <c r="H56" i="2"/>
  <c r="H55" i="2"/>
  <c r="H53" i="2"/>
  <c r="H52" i="2"/>
  <c r="H51" i="2"/>
  <c r="H50" i="2"/>
  <c r="H48" i="2"/>
  <c r="H47" i="2"/>
  <c r="H46" i="2"/>
  <c r="H45" i="2"/>
  <c r="H43" i="2"/>
  <c r="H42" i="2"/>
  <c r="H41" i="2"/>
  <c r="H40" i="2"/>
  <c r="H38" i="2"/>
  <c r="H37" i="2"/>
  <c r="H36" i="2"/>
  <c r="H35" i="2"/>
  <c r="I756" i="1"/>
  <c r="I318" i="1"/>
  <c r="I158" i="2" l="1"/>
  <c r="I217" i="2"/>
  <c r="I114" i="2"/>
  <c r="H214" i="1"/>
  <c r="H215" i="1"/>
  <c r="H216" i="1"/>
  <c r="H213" i="1"/>
  <c r="H209" i="1"/>
  <c r="H210" i="1"/>
  <c r="H211" i="1"/>
  <c r="H208" i="1"/>
  <c r="H204" i="1"/>
  <c r="H205" i="1"/>
  <c r="H206" i="1"/>
  <c r="H203" i="1"/>
  <c r="H199" i="1"/>
  <c r="H200" i="1"/>
  <c r="H201" i="1"/>
  <c r="H198" i="1"/>
  <c r="H194" i="1"/>
  <c r="H195" i="1"/>
  <c r="H196" i="1"/>
  <c r="H193" i="1"/>
  <c r="H189" i="1"/>
  <c r="H190" i="1"/>
  <c r="H191" i="1"/>
  <c r="H188" i="1"/>
  <c r="H184" i="1"/>
  <c r="H185" i="1"/>
  <c r="H186" i="1"/>
  <c r="H183" i="1"/>
  <c r="H179" i="1"/>
  <c r="H180" i="1"/>
  <c r="H181" i="1"/>
  <c r="H178" i="1"/>
  <c r="H174" i="1"/>
  <c r="H175" i="1"/>
  <c r="H176" i="1"/>
  <c r="H173" i="1"/>
  <c r="H169" i="1"/>
  <c r="H170" i="1"/>
  <c r="H171" i="1"/>
  <c r="H168" i="1"/>
  <c r="H164" i="1"/>
  <c r="H165" i="1"/>
  <c r="H166" i="1"/>
  <c r="H163" i="1"/>
  <c r="H155" i="1"/>
  <c r="H156" i="1"/>
  <c r="H157" i="1"/>
  <c r="H154" i="1"/>
  <c r="H150" i="1"/>
  <c r="H151" i="1"/>
  <c r="H152" i="1"/>
  <c r="H149" i="1"/>
  <c r="H145" i="1"/>
  <c r="H146" i="1"/>
  <c r="H147" i="1"/>
  <c r="H144" i="1"/>
  <c r="H140" i="1"/>
  <c r="H141" i="1"/>
  <c r="H142" i="1"/>
  <c r="H139" i="1"/>
  <c r="H135" i="1"/>
  <c r="H136" i="1"/>
  <c r="H137" i="1"/>
  <c r="H134" i="1"/>
  <c r="H130" i="1"/>
  <c r="H131" i="1"/>
  <c r="H132" i="1"/>
  <c r="H129" i="1"/>
  <c r="H125" i="1"/>
  <c r="H126" i="1"/>
  <c r="H127" i="1"/>
  <c r="H124" i="1"/>
  <c r="H120" i="1"/>
  <c r="H121" i="1"/>
  <c r="H122" i="1"/>
  <c r="H119" i="1"/>
  <c r="H111" i="1"/>
  <c r="H112" i="1"/>
  <c r="H113" i="1"/>
  <c r="H110" i="1"/>
  <c r="H106" i="1"/>
  <c r="H107" i="1"/>
  <c r="H108" i="1"/>
  <c r="H105" i="1"/>
  <c r="H101" i="1"/>
  <c r="H102" i="1"/>
  <c r="H103" i="1"/>
  <c r="H100" i="1"/>
  <c r="H96" i="1"/>
  <c r="H97" i="1"/>
  <c r="H98" i="1"/>
  <c r="H95" i="1"/>
  <c r="H91" i="1"/>
  <c r="H92" i="1"/>
  <c r="H93" i="1"/>
  <c r="H90" i="1"/>
  <c r="H86" i="1"/>
  <c r="H87" i="1"/>
  <c r="H88" i="1"/>
  <c r="H85" i="1"/>
  <c r="H81" i="1"/>
  <c r="H82" i="1"/>
  <c r="H83" i="1"/>
  <c r="H80" i="1"/>
  <c r="H76" i="1"/>
  <c r="H77" i="1"/>
  <c r="H78" i="1"/>
  <c r="H75" i="1"/>
  <c r="H70" i="1"/>
  <c r="I320" i="2" l="1"/>
  <c r="I217" i="1"/>
  <c r="I158" i="1"/>
  <c r="H71" i="1"/>
  <c r="H72" i="1"/>
  <c r="H73" i="1"/>
  <c r="H66" i="1"/>
  <c r="H67" i="1"/>
  <c r="H68" i="1"/>
  <c r="H65" i="1"/>
  <c r="H61" i="1"/>
  <c r="H62" i="1"/>
  <c r="H63" i="1"/>
  <c r="H60" i="1"/>
  <c r="H56" i="1"/>
  <c r="H57" i="1"/>
  <c r="H58" i="1"/>
  <c r="H55" i="1"/>
  <c r="H51" i="1"/>
  <c r="H52" i="1"/>
  <c r="H53" i="1"/>
  <c r="H50" i="1"/>
  <c r="H46" i="1"/>
  <c r="H47" i="1"/>
  <c r="H48" i="1"/>
  <c r="H45" i="1"/>
  <c r="H41" i="1"/>
  <c r="H42" i="1"/>
  <c r="H43" i="1"/>
  <c r="H40" i="1"/>
  <c r="H37" i="1"/>
  <c r="H38" i="1"/>
  <c r="H35" i="1"/>
  <c r="H36" i="1"/>
  <c r="I114" i="1" l="1"/>
  <c r="I759" i="1" s="1"/>
</calcChain>
</file>

<file path=xl/sharedStrings.xml><?xml version="1.0" encoding="utf-8"?>
<sst xmlns="http://schemas.openxmlformats.org/spreadsheetml/2006/main" count="1838" uniqueCount="255">
  <si>
    <t>T.C.</t>
  </si>
  <si>
    <t>GAZİANTEP ÜNİVERSİTESİ</t>
  </si>
  <si>
    <t>ADAYIN</t>
  </si>
  <si>
    <t>ÖNEMLİ NOTLAR:</t>
  </si>
  <si>
    <t>1)</t>
  </si>
  <si>
    <t>2)</t>
  </si>
  <si>
    <t>3)</t>
  </si>
  <si>
    <t>a)</t>
  </si>
  <si>
    <t>SCIE, SSCI veya AHCI tarafından taranan dergilerde yayınlanmış özgün araştırma veya derleme makalesi</t>
  </si>
  <si>
    <t>Yazar Sayısı</t>
  </si>
  <si>
    <t>Eserde Kaçıncı İsim</t>
  </si>
  <si>
    <t>Hak Edilen Puan</t>
  </si>
  <si>
    <t>4)</t>
  </si>
  <si>
    <t>b)</t>
  </si>
  <si>
    <t>SCIE, SSCI veya AHCI tarafından taranan dergilerde yayımlanmış editöre mektup, Short/Brief Communication, tartışma yazısı, olgu sunumu, teknik not, eleştiri ya da yorum türü yazılar</t>
  </si>
  <si>
    <t>c)</t>
  </si>
  <si>
    <t>Alan endekslerince taranan dergilerde basılmış araştırma makalesi</t>
  </si>
  <si>
    <t>Alan Endeksi</t>
  </si>
  <si>
    <t>d)</t>
  </si>
  <si>
    <t>Alan endekslerince taranan dergilerde basılmış editöre mektup, tartışma yazısı, olgu sunumu, teknik not, eleştiri, ya da yorum türü yazılar</t>
  </si>
  <si>
    <t>e)</t>
  </si>
  <si>
    <t xml:space="preserve">ULAKBİM listesinde TR-Dizinde yer alan ulusal hakemli dergilerde basılmış araştırma makalesi  </t>
  </si>
  <si>
    <t>ULAKBİM listesinde yer alan ulusal hakemli dergilerde editöre mektup, tartışma yazısı, olgu sunumu, teknik not, eleştiri, yorum türü yazılar veya bilimsel makale çevirisi</t>
  </si>
  <si>
    <t>f)</t>
  </si>
  <si>
    <t xml:space="preserve">Uluslararası hakemli dergilerde basılmış araştırma makalesi  </t>
  </si>
  <si>
    <t>g)</t>
  </si>
  <si>
    <t>h)</t>
  </si>
  <si>
    <t>Uluslararası hakemli dergilerde basılmış editöre mektup, tartışma yazısı, olgu sunumu, teknik not, eleştiri, ya da yorum türü yazılar</t>
  </si>
  <si>
    <t>ğ)</t>
  </si>
  <si>
    <t xml:space="preserve">Ulusal Hakemli dergilerde basılmış araştırma makalesi  </t>
  </si>
  <si>
    <t>ı)</t>
  </si>
  <si>
    <t>Ulusal Hakemli dergilerde basılmış editöre mektup, tartışma yazısı, olgu sunumu, teknik not, eleştiri, ya da yorum türü yazılar</t>
  </si>
  <si>
    <t>1. Madde Toplam Puan</t>
  </si>
  <si>
    <t>a) 1.</t>
  </si>
  <si>
    <t>b) 2.</t>
  </si>
  <si>
    <t>a) 2.</t>
  </si>
  <si>
    <t>b) 1.</t>
  </si>
  <si>
    <t>İlgili alanda Acquisition Web (ACQWEB) ya da Books Citation Index tarafından taranan Uluslararası tanınmış yayınevlerince yayınlanmış ve uluslararası bilim dilinin kullanıldığı uluslararası kitaplarda/e-kitaplarda yazarlık.</t>
  </si>
  <si>
    <t>İlgili alanda Acquisition Web (ACQWEB) ya da Books Citation Index tarafından taranan uluslararası tanınmış yayınevlerince yayınlanmış ve uluslararası bilim dilinin kullanıldığı uluslararası kitaplarda/e-kitaplarda bölüm yazarlığı.</t>
  </si>
  <si>
    <t xml:space="preserve">İlgili alanda diğer uluslararası yayınevleri tarafından yayımlanan, ISBN almış kitaplarda/e-kitaplarda yazarlık. Bu kapsamda en fazla 120 puan alınabilir. </t>
  </si>
  <si>
    <t>İlgili alanda uluslararası yayınevleri tarafından yayımlanan, ISBN almış kitaplarda/e-kitaplarda kitapta bölüm/ kitapta makale/ ansiklopedi maddesi yazarlığı. Aynı kitapta en fazla 2 bölüm için puan verilir. Bu kapsamında en fazla 40 puan alınabilir.</t>
  </si>
  <si>
    <t>İlgili alanda ulusal yayınevleri tarafından yayımlanan, ISBN almış kitaplarda/e-kitaplarda yazarlık. Bu kapsamında en fazla 28 puan hesaplamada kullanılabilir.</t>
  </si>
  <si>
    <t>İlgili alanda ulusal yayınevleri tarafından yayımlanan, ISBN almış kitaplarda/e-kitaplarda kitapta bölüm/ kitapta makale/ ansiklopedi maddesi yazarlığı. Aynı kitapta en fazla 2 bölüm için puan verilir. Bu kapsamında en fazla 20 puan alınabilir.</t>
  </si>
  <si>
    <t>Uluslararası kitap çevirisi</t>
  </si>
  <si>
    <t>Uluslararası kitap bölümü çevirisi</t>
  </si>
  <si>
    <t>3. Madde Toplam Puan</t>
  </si>
  <si>
    <t>a) 3.</t>
  </si>
  <si>
    <t>a) 4.</t>
  </si>
  <si>
    <t>a) 5.</t>
  </si>
  <si>
    <t>Bildiride Kaçıncı İsim</t>
  </si>
  <si>
    <t>b) 3.</t>
  </si>
  <si>
    <t>b) 4.</t>
  </si>
  <si>
    <t>b) 5.</t>
  </si>
  <si>
    <t>b) 6.</t>
  </si>
  <si>
    <t>4. Madde Toplam Puan</t>
  </si>
  <si>
    <t>5)</t>
  </si>
  <si>
    <t>Projedeki Görevi</t>
  </si>
  <si>
    <t>TÜBİTAK Çağrılı destek programlarından (1003, 1007, 1511, vb veya eşdeğeri) alınan Ar-Ge projeleri</t>
  </si>
  <si>
    <t>TÜBİTAK Ar-Ge destek programlarından alınan 1001, ikili işbirliği ve eşdeğeri ile San-Tez projeleri</t>
  </si>
  <si>
    <t>TÜBİTAK Ar-Ge destek programlarından alınan Ulusal Yeni Fikirler ve Ürünler Araştırma Destek (1005) ve Kariyer Geliştirme (3501) projesi</t>
  </si>
  <si>
    <t>TÜBİTAK Ar-Ge destek programlarından alınan Hızlı Destek (1002) veya Başlangıç Araştırma (3001) Projesi</t>
  </si>
  <si>
    <t xml:space="preserve">TÜBİTAK TEYDEB bünyesindeki Ar-Ge destekli projeler </t>
  </si>
  <si>
    <t>Üniversite Teknoloji Geliştirme Bölgesinde (TGB) kamu destekli Ar-Ge Projesi. (en fazla 40 puan alınabilir)</t>
  </si>
  <si>
    <t xml:space="preserve">T.C. Cumhurbaşkanlığı, Bakanlıklar veya müsteşarlıklar tarafından desteklenen projelerde </t>
  </si>
  <si>
    <t xml:space="preserve">Diğer kamu kurum ve kuruluşlarından alınan projeler veya Ulusal Ajans destekli projeler (en fazla 50 puan alınabilir)  </t>
  </si>
  <si>
    <t xml:space="preserve">Üniversite-Sanayi İşbirliği Projesi (en fazla 50 puan alınabilir)  </t>
  </si>
  <si>
    <t xml:space="preserve">TÜBİTAK Bilim ve Toplum projeleri (en fazla 50 puan alınabilir)  </t>
  </si>
  <si>
    <t>i)</t>
  </si>
  <si>
    <t xml:space="preserve">TÜBİTAK BİDEB projeleri (en fazla 40 puan alınabilir)  </t>
  </si>
  <si>
    <t>j)</t>
  </si>
  <si>
    <t>BAP Projesi (en fazla 50 puan alınabilir)</t>
  </si>
  <si>
    <t xml:space="preserve">Avrupa Birliği Ar-Ge destek programlarından alınan proje </t>
  </si>
  <si>
    <t>k)</t>
  </si>
  <si>
    <t xml:space="preserve">Avrupa Birliği dışında uluslararası Ar-Ge programlarından (NATO, UNDP, UNESCO, Dünya Bankası gibi) alınan proje </t>
  </si>
  <si>
    <t>l)</t>
  </si>
  <si>
    <t>m)</t>
  </si>
  <si>
    <t>Avrupa Birliği Hibe programlarından alınan projeler</t>
  </si>
  <si>
    <t>n)</t>
  </si>
  <si>
    <t>Tescillenmiş uluslararası patent (İncelemeli)</t>
  </si>
  <si>
    <t>Buluş Sahibi Sayısı</t>
  </si>
  <si>
    <t>o)</t>
  </si>
  <si>
    <t>Tescillenmiş ulusal patent (İncelemeli)</t>
  </si>
  <si>
    <t>p)</t>
  </si>
  <si>
    <t>Tescillenmiş ulusal patent (İncelemesiz)</t>
  </si>
  <si>
    <t xml:space="preserve">Tescillenmiş faydalı model </t>
  </si>
  <si>
    <t>r)</t>
  </si>
  <si>
    <t>5. Madde Toplam Puan</t>
  </si>
  <si>
    <t xml:space="preserve">MİMARLIK, GÜZEL SANATLAR ve KONSERVATUVAR ALANLARI  </t>
  </si>
  <si>
    <t>15)</t>
  </si>
  <si>
    <t>Mimarlık, sanat ve tasarım alanlarında adayın yapıtlarını içeren mesleki yaklaşımı hakkında değerlendirmelere yer veren retrospektif nitelikli kitap veya adına basılmış bireysel kataloglar</t>
  </si>
  <si>
    <t>Sanatsal etkinlikler (5846 Sayılı Fikir ve Sanat Eserleri Kanunu’nun ilgili maddeleri gereğince fikir ve sanat eserleri çeşitlerinden güzel sanat eserleri ile modern sınıflandırmalara göre güzel sanatlar kapsamına giren her türlü yüzey, hacim, mekan, dil, ses, hareket ve dramatik sanat eserlerinden oluşturulan ve öğretim üyesi adayının kendi akademik faaliyet alanında gerçekleştirdiği sanatsal niteliği haiz görsel/ işitsel etkinliklere dair tüm sunum, sergi, bienal, gösteri, dinleti, konser, festival, gösterim etkinlikleri vb. olup etkinliğin yapıldığı ilgili kurum, galerinin veya firmanın seçici kurulları, küratör vb. yetkililerce belgelendirilmesi zorunludur. Gastronomi ve mutfak sanatları etkinlikleri de bu kapsamda değerlendirilir. Aynı etkinliğin farklı şehir veya ülkelerde tekrarı halinde ilgili puanın %50’si uygulanır ve tekrar puanlamaya dâhil edilmez.) 
Yurtdışı sanatsal etkinlikler</t>
  </si>
  <si>
    <t>İlgili Etkinlik Tipi
1. Jürili/ küratörlü kişisel etkinlikler 
2. Jürili/ küratörlü grup etkinlikleri
3. Jürili/ küratörlü karma etkinlikler 
4. Kişisel etkinlikler 
5. Grup etkinlikleri 
6. Karma etkinlikler</t>
  </si>
  <si>
    <t>Sanatsal etkinlikler (5846 Sayılı Fikir ve Sanat Eserleri Kanunu’nun ilgili maddeleri gereğince fikir ve sanat eserleri çeşitlerinden güzel sanat eserleri ile modern sınıflandırmalara göre güzel sanatlar kapsamına giren her türlü yüzey, hacim, mekan, dil, ses, hareket ve dramatik sanat eserlerinden oluşturulan ve öğretim üyesi adayının kendi akademik faaliyet alanında gerçekleştirdiği sanatsal niteliği haiz görsel/ işitsel etkinliklere dair tüm sunum, sergi, bienal, gösteri, dinleti, konser, festival, gösterim etkinlikleri vb. olup etkinliğin yapıldığı ilgili kurum, galerinin veya firmanın seçici kurulları, küratör vb. yetkililerce belgelendirilmesi zorunludur. Gastronomi ve mutfak sanatları etkinlikleri de bu kapsamda değerlendirilir. Aynı etkinliğin farklı şehir veya ülkelerde tekrarı halinde ilgili puanın %50’si uygulanır ve tekrar puanlamaya dâhil edilmez.) 
Yurtiçi sanatsal etkinlikler</t>
  </si>
  <si>
    <t>Diğer sanatsal etkinlikler:
a) Workshop (yurtdışı ise 20 puan, yurtiçi ise 10 puan)</t>
  </si>
  <si>
    <t>Diğer sanatsal etkinlikler:
b) Kamusal alanda uygulanmış yapıtlar (yurtdışı ise 25 puan, yurtiçi ise 15 puan)</t>
  </si>
  <si>
    <t>Yurtiçi/ Yurtdışı</t>
  </si>
  <si>
    <t xml:space="preserve">Diğer sanatsal etkinlikler:
c) Etkileşimli medya ve grafik tasarım hazırlama </t>
  </si>
  <si>
    <t>Diğer sanatsal etkinlikler:
d) Hareketli medya tasarımı hazırlama</t>
  </si>
  <si>
    <t>Diğer sanatsal etkinlikler:
e) Kurumsal kimlik tasarımı, hareketli grafik tasarımı</t>
  </si>
  <si>
    <t>Diğer sanatsal etkinlikler:
f) İllustrasyon</t>
  </si>
  <si>
    <t>Diğer sanatsal etkinlikler:
g) Çevresel grafik tasarımı, editöryel grafik tasarımı, üç boyutlu grafik tasarımı</t>
  </si>
  <si>
    <t>Diğer sanatsal etkinlikler:
h) Intro hazırlama, hareketli web banner hazırlama</t>
  </si>
  <si>
    <t xml:space="preserve">Diğer sanatsal etkinlikler:
ı) Web sitesi, kitap kapağı, ilan, afiş, poster, rozet, logo, amblem tasarımları </t>
  </si>
  <si>
    <t>16)</t>
  </si>
  <si>
    <t>17)</t>
  </si>
  <si>
    <t>18)</t>
  </si>
  <si>
    <t>Uzun metrajlı film ve belgesel film:
a) Yönetmen, görüntü yönetmeni/ kurgu, senaryo yazarı (uluslararası ise 30 puan, ulusal veya yerel ise 20 puan)</t>
  </si>
  <si>
    <t>Uzun metrajlı film ve belgesel film:
b) 2 boyutlu veya 3 boyutlu animasyon uzun metraj film hazırlama, klasik animasyon filmi hazırlama</t>
  </si>
  <si>
    <t xml:space="preserve">Uzun metrajlı film ve belgesel film:
c) Animasyon, canlandırma ile gerçek video kompozitleme </t>
  </si>
  <si>
    <t>Uzun metrajlı film ve belgesel film:
d) Trailer hazırlama, stop motion animasyon filmi hazırlama, film efekti yapma</t>
  </si>
  <si>
    <t>Uzun metrajlı film ve belgesel film:
e) Film renk düzeltme</t>
  </si>
  <si>
    <t>Uzun metrajlı film ve belgesel film:
f) Çizgi film, animasyon, canlandırma, filmi kurgulama</t>
  </si>
  <si>
    <t>19)</t>
  </si>
  <si>
    <t>TV filmleri / TV dizileri/ TV belgesellerinde yönetmen, görüntü yönetmeni/ kurgu, senaryo yazarı/ oyuncu yönetimi, drama yönetimi (uluslararası ise 30 puan, ulusal veya yerel ise 20 puan)</t>
  </si>
  <si>
    <t>Uluslararası/ ulusal</t>
  </si>
  <si>
    <t>20)</t>
  </si>
  <si>
    <t>Kısa film:
a) Yönetmen (uluslararası ise 20 puan, ulusal veya yerel ise 10 puan)</t>
  </si>
  <si>
    <t>Kısa film:
b) Görüntü yönetmeni/ kurgu, senaryo yazarı (uluslararası ise 20 puan, ulusal veya yerel ise 10 puan)</t>
  </si>
  <si>
    <t>Kısa film:
c) 2 boyutlu veya 3 boyutlu animasyon kısa film hazırlama</t>
  </si>
  <si>
    <t>21)</t>
  </si>
  <si>
    <t>TV programları:
b) Görüntü yönetmeni/ kurgu, senaryo yazarı (uluslararası ise 10 puan, ulusal veya yerel ise 5 puan)</t>
  </si>
  <si>
    <t>TV programları:
a) Yönetmen (uluslararası ise 15 puan, ulusal veya yerel ise 10 puan)</t>
  </si>
  <si>
    <t>22)</t>
  </si>
  <si>
    <t xml:space="preserve">Reklam/ tanıtım filmleri:
a) Yönetmen (uluslararası ise 15 puan, ulusal veya yerel 10 puan) </t>
  </si>
  <si>
    <t>Reklam/ tanıtım filmleri:
b) Kameraman, metin yazarı (uluslararası ise 10 puan, ulusal veya yerel ise 5 puan)</t>
  </si>
  <si>
    <t>23)</t>
  </si>
  <si>
    <t>c) 1.</t>
  </si>
  <si>
    <t>c) 2.</t>
  </si>
  <si>
    <t>c) 3.</t>
  </si>
  <si>
    <t>Tiyatro çalışmaları (İlk gösterimin farklı şehir veya ülkelerde tekrarı halinde ilgili puanın %50’si uygulanır ve tekrar puanlamaya dâhil edilmez.):
a) Oyun sahneleme:
1. Tam uzunlukta bir oyun sahneleme</t>
  </si>
  <si>
    <t>Tiyatro çalışmaları:
a) Oyun sahneleme:
2. Kısa oyun sahnelemek</t>
  </si>
  <si>
    <t>Tiyatro çalışmaları:
b) Oyun yazarlığı:
1. Sahne oyunu yazmak</t>
  </si>
  <si>
    <t>Tiyatro çalışmaları:
b) Oyun yazarlığı:
2. Kısa sahne oyunu yazmak</t>
  </si>
  <si>
    <t>Tiyatro çalışmaları:
b) Oyun yazarlığı:
3. Metin çevirisi düzenlemesi ve uyarlaması</t>
  </si>
  <si>
    <t>Tiyatro çalışmaları:
c) Uygulama:
1. Uygulama alanına dair (hareket düzeni, dramatizasyon, koreotik çalışmalar, performans, happening veya workshop (atölye) düzenleme/ yönetme) üretilmiş ve izleyici karşısına çıkmış gösterim gerçekleştirmek ve fotoğraf, video broşür, afiş gibi belgelerle belgelemek</t>
  </si>
  <si>
    <t>Tiyatro çalışmaları:
c) Uygulama:
2. Uluslararası kongre, sempozyum, festival vb. etkinliklerde atölye  çalışması düzenlemek</t>
  </si>
  <si>
    <t>Tiyatro çalışmaları:
c) Uygulama:
3. Ulusal kongre, sempozyum, festival vb. etkinliklerde atölye çalışması düzenlemek</t>
  </si>
  <si>
    <t>24)</t>
  </si>
  <si>
    <t>25)</t>
  </si>
  <si>
    <t>Oyun, film, televizyon programı, opera, bale, kukla, gösteri yapımlarında Sahne Tasarımı:
a) Dekor ya da kostüm tasarımı</t>
  </si>
  <si>
    <t>Oyun, film, televizyon programı, opera, bale, kukla, gösteri yapımlarında Sahne Tasarımı:
b) Dekor ya da kostüm tasarım ekibinde görev</t>
  </si>
  <si>
    <t>Oyun, film, televizyon programı, opera, bale, kukla, gösteri yapımlarında Sahne Tasarımı:
c) Makyaj, mask kukla ya da tasvir ve butafor tasarım yapmak veya uygulamak</t>
  </si>
  <si>
    <t>Oyun, film, televizyon programı, opera, bale, kukla, gösteri yapımlarında Sahne Tasarımı:
d) Işık ve efekt tasarımı yapmak</t>
  </si>
  <si>
    <t>Oyun, film, televizyon programı, opera, bale, kukla, gösteri yapımlarında Sahne Tasarımı:
e) Makyaj, mask kukla ya da tasvir ve butafor tasarım ya da uygulama ekibinde görev</t>
  </si>
  <si>
    <t>Oyun, film, televizyon programı, opera, bale, kukla, gösteri yapımlarında Sahne Tasarımı:
f) Sanat yönetmenliği</t>
  </si>
  <si>
    <t>Sanat etkinliklerinde;
a) Sergi yapımcılığı (küratörlükler) (uluslararası sergi için 10 puan, ulusal sergi için 5 puan)</t>
  </si>
  <si>
    <t>Sanat etkinliklerinde;
b) Sanat ve tasarım danışmanlığı, sanat kurullarında üyelik (Resmi Kurumlarda ise 7 puan, Özel Kuruluşlarda ise 5 puan)</t>
  </si>
  <si>
    <t>Sanat etkinliklerinde;
c) Film, fotoğraf, tiyatro, müzik vb. sanat ve tasarım alanında festivaller:
1. Koordinatörlük (uluslararası ise 20 puan, ulusal ise 10 puan)</t>
  </si>
  <si>
    <t>Sanat etkinliklerinde;
c) Film, fotoğraf, tiyatro, müzik vb. sanat ve tasarım alanında festivaller:
2. Fotoğraf vb. sanat ve tasarım alanları ile katılım  (uluslararası ise 15 puan, ulusal ise 5 puan)</t>
  </si>
  <si>
    <t>Sanat etkinliklerinde;
d) Atölye yöneticiliği (uluslararası 3 puan, ulusal 2 puan) olarak düzenlemek</t>
  </si>
  <si>
    <t>26)</t>
  </si>
  <si>
    <t>Piyano, ses, yaylı çalgılar, üflemeli ve vurmalı çalgılar performansı (Bir konser sezonu içinde, orkestra eşlikli bir eser ya da resital programının seslendirildiği “tekrar performanslar” 1/2 olarak puanlandırılır.):
a) Orkestra eşliğinde solistlik (konçerto ya da eşdeğeri konçertant eser) (yurtdışı 25 puan, yurtiçi 15 puan)</t>
  </si>
  <si>
    <t>Yurtdışı/ Yurtiçi</t>
  </si>
  <si>
    <t>27)</t>
  </si>
  <si>
    <t>Piyano, ses, yaylı çalgılar, üflemeli ve vurmalı çalgılar performansı:
b) Resital, dinleti (yurtdışı 30 puan, yurtiçi 20 puan)</t>
  </si>
  <si>
    <t>Piyano, ses, yaylı çalgılar, üflemeli ve vurmalı çalgılar performansı:
c) Karma dinleti, oda müziği konseri (Etkinlikte birden fazla solist olması halinde, puanlar eşit olarak bölünür).  (yurtdışı 30 puan, yurtiçi 20 puan)</t>
  </si>
  <si>
    <t>Piyano, ses, yaylı çalgılar, üflemeli ve vurmalı çalgılar performansı:
d) Etkinlikte eşlikçi olarak yer alma (yurtdışı 15 puan, yurtiçi 10 puan)</t>
  </si>
  <si>
    <t>Piyano, ses, yaylı çalgılar, üflemeli ve vurmalı çalgılar performansı:
e) Orkestra konserinde başkemancılık (yurtdışı 5 puan, yurtiçi 3 puan)</t>
  </si>
  <si>
    <t>Piyano, ses, yaylı çalgılar, üflemeli ve vurmalı çalgılar performansı:
f) Orkestra konserinde grup şefliği (yurtdışı 5 puan, yurtiçi 3 puan)</t>
  </si>
  <si>
    <t>Piyano, ses, yaylı çalgılar, üflemeli ve vurmalı çalgılar performansı:
g) Orkestra konserinde tutti üyeliği (yurtdışı 3 puan, yurtiçi 2 puan)</t>
  </si>
  <si>
    <t>Piyano, ses, yaylı çalgılar, üflemeli ve vurmalı çalgılar performansı:
h) Konservatuvar, müzik eğitimi veren eş değer kurum ya da sanat vakıflarında workshop yapmak (yurtdışı 20 puan, yurtiçi 10 puan)</t>
  </si>
  <si>
    <t xml:space="preserve">Piyano, ses, yaylı çalgılar, üflemeli ve vurmalı çalgılar performansı:
ı) Yukarıdaki a,b,c kapsamında gerçekleştirilen performansların ticari bandrollü olarak CD, DVD ve benzeri kayıt ortamlarında yayımlanmış olması </t>
  </si>
  <si>
    <t>27) Opera performansı (Etkinliğin ses ve görüntü kaydının başvuru dosyasında bulunması, rejisörlüğün belgelendirilmesi koşuluyla) (Bir konser sezonu içinde, orkestra ya da piyano eşlikli bir eser, resital ya da karma dinletilerdeki “tekrar performanslar” 1/2 olarak puanlandırılır. Etkinlikte seslendirme süresi resital için en az 40 dakika olmalıdır.):
a) Devlet Opera ve Balesi ya da eşdeğer kurumların sahnelediği opera/ operet temsilinde birinci derece rol alma (yurtdışı 30 puan, yurtiçi 20 puan)</t>
  </si>
  <si>
    <t>Opera performansı:
b) Orkestra eşliğinde solist olarak yer alma (opera, operet, kantat veya oratoryo aryaları ve ensemble partileri) (yurtdışı 20 puan, yurtiçi 10 puan)</t>
  </si>
  <si>
    <t>Opera performansı:
c) Şan resitali (yurtdışı 30 puan, yurtiçi 20 puan)</t>
  </si>
  <si>
    <t>Opera performansı:
d) Opera/ operet temsilinde ikinci derece rol alma (yurtdışı 20 puan, yurtiçi 10 puan)</t>
  </si>
  <si>
    <t>Opera performansı:
e) Karma dinleti (Etkinlikte birden fazla solist olması halinde, puanlar eşit olarak bölünür). (yurtdışı 30 puan, yurtiçi 20 puan)</t>
  </si>
  <si>
    <t>Etkinlikteki Solist Sayısı</t>
  </si>
  <si>
    <t>Opera performansı:
f) Devlet Opera ve Balesi ya da eşdeğer profesyonel sanat kurumlarında rejisörlük (yurtdışı 30 puan, yurtiçi 20 puan)</t>
  </si>
  <si>
    <t>Opera performansı:
g) Devlet Konservatuvarları ya da eşdeğer eğitim kurumlarında sahnelenen en az 60 dakikalık bir eserin rejisörlüğü. (yurtdışı 20 puan, yurtiçi 10 puan)</t>
  </si>
  <si>
    <t>Opera performansı:
h) Devlet Opera ve Balesi ya da eşdeğer profesyonel sanat kurumlarında rejisör yardımcılığı (yurtdışı 20 puan, yurtiçi 10 puan)</t>
  </si>
  <si>
    <t>Opera performansı:
ı) Yukarıdaki a, b, c, d, e kapsamında gerçekleştirilen performansların ticari bandrollü olarak CD, DVD ve benzeri kayıt ortamlarında yayımlamış olması</t>
  </si>
  <si>
    <t>Opera performansı:
i) Konservatuvar, müzik eğitimi veren eş değer kurum ya da sanat vakıflarında workshop yapmak  (yurtdışı 20 puan, yurtiçi 10 puan)</t>
  </si>
  <si>
    <t>28)</t>
  </si>
  <si>
    <t>Bale performansı (Etkinliğin ses ve görüntü kaydının başvuru dosyasında bulunması ve koreograflığın belgelendirilmesi koşuluyla):
a) Devlet Opera ve Balesi ya da eşdeğer profesyonel sanat kurumlarında bale temsilinde başrol alma (yurtdışı 30 puan, yurtiçi 20 puan)</t>
  </si>
  <si>
    <t>Bale performansı :
b) Bale temsilinde solist olarak rol alma (yurtdışı 20 puan, yurtiçi 10 puan)</t>
  </si>
  <si>
    <t>Bale performansı :
c) Bale temsilinde “corps de balet” içinde rol alma (yurtdışı 10 puan, yurtiçi 5 puan)</t>
  </si>
  <si>
    <t>Bale performansı :
d) Devlet Opera ve Balesi ya da eşdeğer profesyonel sanat kurumlarında tüm perde koreograflığı (yurtdışı 20 puan, yurtiçi 10 puan)</t>
  </si>
  <si>
    <t>Bale performansı :
e) Devlet Opera ve Balesi ya da eşdeğer profesyonel sanat kurumlarında bölüm koreograflığı (yurtdışı 10 puan, yurtiçi 5 puan)</t>
  </si>
  <si>
    <t>Bale performansı :
f) Devlet Konservatuvarı ya da eşdeğer eğitim kurumlarında bale/dans koreograflığı (yurtdışı 10 puan, yurtiçi 5 puan)</t>
  </si>
  <si>
    <t>Bale performansı :
g) Devlet Konservatuvarı ya da eşdeğer eğitim kurumlarında klasik bir bale eserini sahnelemek (yurtdışı 20 puan, yurtiçi 10 puan)</t>
  </si>
  <si>
    <t xml:space="preserve">Bale performansı :
h) Yukarıdaki a, b, c, d, e, f, g kapsamında gerçekleştirilen veya ticari ise bandrollü olarak) CD, DVD ve benzeri kayıt ortamlarında performans </t>
  </si>
  <si>
    <t>Bale performansı :
ı) Konservatuvar, müzik eğitimi veren eş değer kurum ya da sanat vakıflarında Workshop yapmak (yurtdışı 20 puan, yurtiçi 10 puan)</t>
  </si>
  <si>
    <t>29)</t>
  </si>
  <si>
    <t>Kompozisyon (Eserin ses ve/ veya görüntü kaydının başvuru dosyasında bulunması koşuluyla):
a) Opera kompozisyonu</t>
  </si>
  <si>
    <t>Kompozisyon:
b) Oratoryo, bale ya da eşdeğer sahne kompozisyonu</t>
  </si>
  <si>
    <t>Kompozisyon:
c) Senfonik eser kompozisyonu (orkestra için) (yurtdışı 25 puan, yurtiçi 20 puan)</t>
  </si>
  <si>
    <t>Kompozisyon:
d) En az 5 dakika süreli solo çalgı, ses, koro, oda müziği, elektronik müzik ya da eşdeğeri eser kompozisyonu (yurtdışı 20 puan, yurtiçi 15 puan)</t>
  </si>
  <si>
    <t>Kompozisyon:
e) 5 dakikadan az süreli solo çalgı, ses, koro, oda müziği, elektronik müzik ya da eşdeğer eser kompozisyonu (yurtdışı 15 puan, yurtiçi 10 puan)</t>
  </si>
  <si>
    <t>Kompozisyon:
f) Film müziği, tiyatro müziği ya da eşdeğer eser kompozisyonu</t>
  </si>
  <si>
    <t>Kompozisyon:
g) Eğitim müziği albümü kompozisyonu</t>
  </si>
  <si>
    <t>Kompozisyon:
h) Konservatuvar, müzik eğitimi veren eş değer kurum ya da sanat vakıflarında workshop yapmak (yurtdışı 20 puan, yurtiçi 10 puan)</t>
  </si>
  <si>
    <t>30)</t>
  </si>
  <si>
    <t>Müzik Teknolojisi-Uygulama:
a) Basılmış stüdyo ya da konser CD’sinin kayıt, mix, ve mastering işlemlerinden birinde yürütücü olarak bulunmak</t>
  </si>
  <si>
    <t>Müzik Teknolojisi-Uygulama:
b) Elektro-akustik sistem projesi gerçekleştirmek</t>
  </si>
  <si>
    <t>Müzik Teknolojisi-Uygulama:
c) Uygulaması yapılmış kayıt stüdyosu, konser/ konferans salonu, sınıf vb. akustik projesi gerçekleştirmek</t>
  </si>
  <si>
    <t>Müzik Teknolojisi-Uygulama:
d) Basılmış ya da yayımlanmış MIDI projesi (reklam, film, tiyatro vb.) gerçekleştirmek</t>
  </si>
  <si>
    <t>Müzik Teknolojisi-Uygulama:
e) ISO standartlarında akustik-gürültü ölçümlemesi gerçekleştirerek raporlandırmak</t>
  </si>
  <si>
    <t>Müzik Teknolojisi-Uygulama:
f) Basılmış stüdyo ya da konser CD’sinin kayıt, mix ve mastering işlemlerinden birinde katılımcı/ yardımcı olarak bulunmak</t>
  </si>
  <si>
    <t>1) Hakemli Dergilerde Basılmış Makaleler</t>
  </si>
  <si>
    <t>3) Kitaplar</t>
  </si>
  <si>
    <t>4) Bildiriler</t>
  </si>
  <si>
    <t xml:space="preserve">5) Uluslararası/Ulusal Projeler ve Patentler </t>
  </si>
  <si>
    <t>Madde 15 ile Madde 30 Arası Toplam Puan</t>
  </si>
  <si>
    <t>GENEL TOPLAM PUAN</t>
  </si>
  <si>
    <t xml:space="preserve">Uluslararası bilim/sanat kurulu olan hakemli bilimsel/sanatsal etkinliklerde:
Etkinlikte sunulmuş ve tam metin basılmış sözlü bildiri </t>
  </si>
  <si>
    <t xml:space="preserve">Uluslararası bilim/sanat kurulu olan hakemli bilimsel/sanatsal etkinliklerde:
Etkinlikte sunulmuş ve özeti basılmış sözlü bildiri </t>
  </si>
  <si>
    <t xml:space="preserve">Uluslararası bilim/sanat kurulu olan hakemli bilimsel/sanatsal etkinliklerde:
Etkinlikte sunulmuş ve özeti basılmış poster bildiri </t>
  </si>
  <si>
    <t xml:space="preserve">Uluslararası bilim/sanat kurulu olan hakemli bilimsel/sanatsal etkinliklerde:
Belgelendirilmiş davetli konuşmacı olma  </t>
  </si>
  <si>
    <t xml:space="preserve">Uluslararası bilim/sanat kurulu olan hakemli bilimsel/sanatsal etkinliklerde:
Olgu sunumu, video sunumu, e-poster  </t>
  </si>
  <si>
    <t xml:space="preserve">Ulusal bilim/sanat kurulu olan hakemli bilimsel/sanatsal etkinliklerde:
Etkinlikte sunulmuş ve tam metin basılmış poster bildiri </t>
  </si>
  <si>
    <t xml:space="preserve">Ulusal bilim/sanat kurulu olan hakemli bilimsel/sanatsal etkinliklerde:
Etkinlikte sunulmuş ve tam metin basılmış sözlü bildiri </t>
  </si>
  <si>
    <t xml:space="preserve">Ulusal bilim/sanat kurulu olan hakemli bilimsel/sanatsal etkinliklerde:
Etkinlikte sunulmuş ve özeti basılmış sözlü bildiri </t>
  </si>
  <si>
    <t xml:space="preserve">Ulusal bilim/sanat kurulu olan hakemli bilimsel/sanatsal etkinliklerde:
Etkinlikte sunulmuş ve özeti basılmış poster bildiri </t>
  </si>
  <si>
    <t xml:space="preserve">Ulusal bilim/sanat kurulu olan hakemli bilimsel/sanatsal etkinliklerde:
Belgelendirilmiş davetli konuşmacı olma  </t>
  </si>
  <si>
    <t xml:space="preserve">Ulusal bilim/sanat kurulu olan hakemli bilimsel/sanatsal etkinliklerde:
Olgu sunumu, video sunumu, e-poster  </t>
  </si>
  <si>
    <t>Q1</t>
  </si>
  <si>
    <t>Q2</t>
  </si>
  <si>
    <t>Q3</t>
  </si>
  <si>
    <t>Q4</t>
  </si>
  <si>
    <t>Not 1: Projeler için hesaplanacak puanlamada, aşağıdaki tabloda belirtilen oranlar kullanılır.
Not 2: Devam eden projeler için toplam puanın %50’si verilir.</t>
  </si>
  <si>
    <t>DR. ÖĞR. ÜYESİ KADROSUNA YENİDEN ATANMA İÇİN AKADEMİK BİLGİ FORMU</t>
  </si>
  <si>
    <t>Adı Soyadı</t>
  </si>
  <si>
    <t>TC Kimlik No</t>
  </si>
  <si>
    <t>Bağlı Bulunduğu Fakülte/MYO/Enstitü/Birim</t>
  </si>
  <si>
    <t xml:space="preserve">Bağlı Bulunduğu Bölüm/Program </t>
  </si>
  <si>
    <t xml:space="preserve">Mezun olduğu Üniversite, Fakülte, Bölüm (Lisans) ve Mezuniyet Tarihi </t>
  </si>
  <si>
    <t>Mezun olduğu Üniversite, Enstitü, Anabilim Dalı ve Mezuniyet tarihi  (Yüksek Lisans)</t>
  </si>
  <si>
    <t>Mezun olduğu Üniversite, Enstitü, Anabilim Dalı ve Mezuniyet tarihi  (Doktora)</t>
  </si>
  <si>
    <t>Gaziantep Üniversitesinde işe başladığı tarih</t>
  </si>
  <si>
    <t>Dr. Öğr. Üyesi olarak son atandığı tarih</t>
  </si>
  <si>
    <t xml:space="preserve">Bir önceki Dr. Öğr. Üyesi olarak atanmada alınan toplam puan (ilk kez puanlama yapacak olanların  buraya puan yazmayıp, İLK PUANLAMA olarak yazmaları gerekmektedir) </t>
  </si>
  <si>
    <t xml:space="preserve">Gaziantep Üniversitesi Öğretim Üyeliğine Yükseltilme ve Atanma Kriterleri Yönergesi ve Puanlama Tablosu İçin: https://www.yok.gov.tr/Documents/Akademik/AtanmaKriterleri/gaziantep-kriter-12102022.pdf 
</t>
  </si>
  <si>
    <t>Bu formun Excell hali için:  https://pdb.gantep.edu.tr/pages.php?url=formlar-24.</t>
  </si>
  <si>
    <t>Doktor Öğretim Üyeliğine Yeniden Atanma Puan Tablosu</t>
  </si>
  <si>
    <t>Aşağıdaki tabloda kullanılmayan madde ve satır silinecektir.</t>
  </si>
  <si>
    <t>İhtiyaç duyulan madde ve bölüme yeni satır eklenerek çoğaltılacaktır. Çoğaltma işlemi sonrası aynı faaliyet içindeki hücreler kopyalanarak çoğaltılan satıra yapıştırılacaktır.</t>
  </si>
  <si>
    <t>Eserlerinizin künyesi (Yazarlar, Başlık, Yayınlandığı Dergi, Konferans Adı-Yeri, Proje Detayı, Patent Detayı vb.) ilgili satıra yazılacaktır.</t>
  </si>
  <si>
    <t>Puanlama Tablosundaki 1. Madde, 3. Madde, 4. Madde, 5. Madde ve Mimarlık, Güzel Sanatlar ve Konservatuvar Alanları  Kapsamında Alınan Toplam Puanlar</t>
  </si>
  <si>
    <t>Adı ve Soyadı</t>
  </si>
  <si>
    <t>İmzası</t>
  </si>
  <si>
    <t>Birim Dekanı/ Müdürü</t>
  </si>
  <si>
    <t>Kaçıncı uzatma isteği olduğu</t>
  </si>
  <si>
    <t>Daha önce gerekli puan şartını sağlamadan görev süresi uzatımı yapılıp yapılmadığı</t>
  </si>
  <si>
    <t>Bölüm Başkanı</t>
  </si>
  <si>
    <t>Anabilim Dalı Başkanı</t>
  </si>
  <si>
    <t>Aday</t>
  </si>
  <si>
    <t xml:space="preserve">Fen ve Mühendislik Bilimleri, Sağlık Bilimleri ve Sosyal Bilimler Alanları için sadece son atanma tarihinden itibaren geçen 2 (iki) yıllık süre içinde yapılan çalışmalar eklenmelidir. 
</t>
  </si>
  <si>
    <t>Mimarlık ve Güzel Sanatlar Bilimleri Alanları için sadece son atanma tarihinden itibaren geçen 3 (üç) yıllık süre içinde yapılan çalışmalar eklenmelidir.</t>
  </si>
  <si>
    <t>Her bir faaliyet için kanıtlayıcı belgeler eklenmelidir.</t>
  </si>
  <si>
    <t xml:space="preserve">Bu formun çıktısı alınıp, imzalanmalı ve birim amirine (Dekan, Müdür v.b.) imzalatılmalıdır. </t>
  </si>
  <si>
    <t>6)</t>
  </si>
  <si>
    <t>Puanlama Tablosundaki 1. Madde, 3. Madde, 4. Madde ve 5. Madde Kapsamında Alınan Toplam Puanlar</t>
  </si>
  <si>
    <t>Bu puanlama tablosu Gaziantep Üniversitesi Öğretim Üyeliğine Yükseltilme ve Atanma Kriterleri Yönergesine göre hazırlanmıştır.</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</si>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</sst>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2"/>
      <color theme="1"/>
      <name val="Times New Roman"/>
      <family val="1"/>
      <charset val="162"/>
    </font>
    <font>
      <b/>
      <sz val="11"/>
      <color rgb="FFFF0000"/>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sz val="12"/>
      <color rgb="FFFF0000"/>
      <name val="Calibri"/>
      <family val="2"/>
      <scheme val="minor"/>
    </font>
    <font>
      <b/>
      <sz val="12"/>
      <color rgb="FFFF0000"/>
      <name val="Times New Roman"/>
      <family val="1"/>
      <charset val="162"/>
    </font>
    <font>
      <sz val="12"/>
      <name val="Calibri"/>
      <family val="2"/>
      <scheme val="minor"/>
    </font>
    <font>
      <sz val="11"/>
      <name val="Calibri"/>
      <family val="2"/>
      <scheme val="minor"/>
    </font>
    <font>
      <b/>
      <sz val="14"/>
      <color rgb="FFFF0000"/>
      <name val="Calibri"/>
      <family val="2"/>
      <scheme val="minor"/>
    </font>
    <font>
      <sz val="12"/>
      <color rgb="FF000000"/>
      <name val="Calibri"/>
      <family val="2"/>
    </font>
    <font>
      <sz val="11"/>
      <color rgb="FFFF0000"/>
      <name val="Calibri"/>
      <family val="2"/>
      <scheme val="minor"/>
    </font>
  </fonts>
  <fills count="4">
    <fill>
      <patternFill patternType="none"/>
    </fill>
    <fill>
      <patternFill patternType="gray125"/>
    </fill>
    <fill>
      <patternFill patternType="darkUp"/>
    </fill>
    <fill>
      <patternFill patternType="solid">
        <fgColor theme="0" tint="-0.14999847407452621"/>
        <bgColor indexed="64"/>
      </patternFill>
    </fill>
  </fills>
  <borders count="23">
    <border>
      <left/>
      <right/>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09">
    <xf numFmtId="0" fontId="0" fillId="0" borderId="0" xfId="0"/>
    <xf numFmtId="0" fontId="1" fillId="0" borderId="0" xfId="0" applyFont="1"/>
    <xf numFmtId="0" fontId="2" fillId="2" borderId="0" xfId="0" applyFont="1" applyFill="1" applyAlignment="1">
      <alignment horizontal="center" vertical="center"/>
    </xf>
    <xf numFmtId="0" fontId="0" fillId="0" borderId="2" xfId="0" applyBorder="1"/>
    <xf numFmtId="0" fontId="1" fillId="0" borderId="2" xfId="0" applyFont="1" applyBorder="1" applyAlignment="1">
      <alignment horizontal="center" vertical="center"/>
    </xf>
    <xf numFmtId="0" fontId="0" fillId="0" borderId="2" xfId="0" applyBorder="1" applyAlignment="1">
      <alignment wrapText="1"/>
    </xf>
    <xf numFmtId="0" fontId="0" fillId="0" borderId="8" xfId="0" applyBorder="1"/>
    <xf numFmtId="0" fontId="6" fillId="0" borderId="0" xfId="0" applyFont="1" applyAlignment="1">
      <alignment vertical="top"/>
    </xf>
    <xf numFmtId="0" fontId="0" fillId="0" borderId="0" xfId="0" applyAlignment="1">
      <alignment horizontal="center" vertical="center"/>
    </xf>
    <xf numFmtId="0" fontId="7" fillId="0" borderId="0" xfId="0" applyFont="1" applyAlignment="1">
      <alignment horizontal="center" vertical="center"/>
    </xf>
    <xf numFmtId="0" fontId="8" fillId="2" borderId="0" xfId="0" applyFont="1" applyFill="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9" fillId="0" borderId="0" xfId="0" applyFont="1" applyAlignment="1">
      <alignment horizontal="center" vertical="center"/>
    </xf>
    <xf numFmtId="0" fontId="0" fillId="0" borderId="2" xfId="0" applyBorder="1" applyAlignment="1">
      <alignment horizontal="center" vertical="center"/>
    </xf>
    <xf numFmtId="0" fontId="1" fillId="0" borderId="0" xfId="0" applyFont="1" applyAlignment="1">
      <alignment horizontal="left" vertical="center"/>
    </xf>
    <xf numFmtId="0" fontId="0" fillId="0" borderId="12" xfId="0" applyBorder="1"/>
    <xf numFmtId="1" fontId="2" fillId="2" borderId="0" xfId="0" applyNumberFormat="1" applyFont="1" applyFill="1" applyAlignment="1">
      <alignment horizontal="center" vertical="center"/>
    </xf>
    <xf numFmtId="1" fontId="0" fillId="0" borderId="0" xfId="0" applyNumberFormat="1" applyAlignment="1">
      <alignment horizontal="center" vertical="center"/>
    </xf>
    <xf numFmtId="1" fontId="0" fillId="0" borderId="2" xfId="0" applyNumberFormat="1" applyBorder="1" applyAlignment="1">
      <alignment horizontal="center" vertical="center" wrapText="1"/>
    </xf>
    <xf numFmtId="1" fontId="0" fillId="0" borderId="2" xfId="0" applyNumberFormat="1" applyBorder="1" applyAlignment="1">
      <alignment horizontal="center" vertical="center"/>
    </xf>
    <xf numFmtId="1" fontId="0" fillId="0" borderId="8" xfId="0" applyNumberFormat="1" applyBorder="1" applyAlignment="1">
      <alignment horizontal="center" vertical="center"/>
    </xf>
    <xf numFmtId="1" fontId="1" fillId="0" borderId="0" xfId="0" applyNumberFormat="1" applyFont="1" applyAlignment="1">
      <alignment horizontal="center" vertic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1" fontId="0" fillId="0" borderId="9" xfId="0" applyNumberFormat="1" applyBorder="1" applyAlignment="1">
      <alignment horizontal="center" vertical="center"/>
    </xf>
    <xf numFmtId="1" fontId="0" fillId="0" borderId="19" xfId="0" applyNumberFormat="1" applyBorder="1" applyAlignment="1">
      <alignment horizontal="center" vertical="center"/>
    </xf>
    <xf numFmtId="0" fontId="0" fillId="3" borderId="2" xfId="0" applyFill="1" applyBorder="1"/>
    <xf numFmtId="1" fontId="0" fillId="3" borderId="2" xfId="0" applyNumberFormat="1" applyFill="1" applyBorder="1" applyAlignment="1">
      <alignment horizontal="center" vertical="center"/>
    </xf>
    <xf numFmtId="1" fontId="0" fillId="3" borderId="2" xfId="0" applyNumberFormat="1" applyFill="1"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xf>
    <xf numFmtId="1" fontId="1" fillId="0" borderId="0" xfId="0" applyNumberFormat="1" applyFont="1"/>
    <xf numFmtId="0" fontId="12" fillId="0" borderId="2" xfId="0" applyFont="1" applyBorder="1" applyAlignment="1">
      <alignment horizontal="center" vertical="center"/>
    </xf>
    <xf numFmtId="0" fontId="0" fillId="0" borderId="0" xfId="0" applyAlignment="1">
      <alignment wrapText="1"/>
    </xf>
    <xf numFmtId="0" fontId="12" fillId="0" borderId="0" xfId="0" applyFont="1" applyAlignment="1">
      <alignment horizontal="center" vertical="center"/>
    </xf>
    <xf numFmtId="1" fontId="13" fillId="0" borderId="0" xfId="0" applyNumberFormat="1" applyFont="1" applyAlignment="1">
      <alignment horizontal="center" vertical="center"/>
    </xf>
    <xf numFmtId="0" fontId="13" fillId="0" borderId="0" xfId="0" applyFont="1"/>
    <xf numFmtId="0" fontId="13" fillId="0" borderId="0" xfId="0" applyFont="1" applyAlignment="1">
      <alignment vertical="center" wrapText="1"/>
    </xf>
    <xf numFmtId="1" fontId="3" fillId="0" borderId="2" xfId="0" applyNumberFormat="1" applyFont="1" applyBorder="1" applyAlignment="1">
      <alignment horizontal="left" vertical="center"/>
    </xf>
    <xf numFmtId="1" fontId="13" fillId="0" borderId="2" xfId="0" applyNumberFormat="1" applyFont="1" applyBorder="1" applyAlignment="1">
      <alignment horizontal="center" vertical="center"/>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0" fontId="0" fillId="0" borderId="2" xfId="0"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left" vertical="top" wrapText="1"/>
    </xf>
    <xf numFmtId="0" fontId="13" fillId="0" borderId="2" xfId="0" applyFont="1" applyBorder="1" applyAlignment="1">
      <alignment horizont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0" fillId="0" borderId="22" xfId="0" applyBorder="1" applyAlignment="1">
      <alignment horizontal="left" vertical="center"/>
    </xf>
    <xf numFmtId="0" fontId="0" fillId="0" borderId="2" xfId="0" applyBorder="1" applyAlignment="1">
      <alignment horizontal="center"/>
    </xf>
    <xf numFmtId="0" fontId="0" fillId="0" borderId="8" xfId="0" applyBorder="1" applyAlignment="1">
      <alignment horizontal="center"/>
    </xf>
    <xf numFmtId="0" fontId="0" fillId="0" borderId="2" xfId="0" applyBorder="1" applyAlignment="1">
      <alignment horizontal="left"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6" fillId="0" borderId="0" xfId="0" applyFont="1" applyAlignment="1">
      <alignment vertical="top"/>
    </xf>
    <xf numFmtId="0" fontId="0" fillId="0" borderId="0" xfId="0"/>
    <xf numFmtId="0" fontId="11" fillId="0" borderId="0" xfId="0" applyFont="1" applyAlignment="1">
      <alignment horizontal="center" vertical="center"/>
    </xf>
    <xf numFmtId="0" fontId="4" fillId="0" borderId="0" xfId="0" applyFont="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top"/>
    </xf>
    <xf numFmtId="0" fontId="6" fillId="0" borderId="0" xfId="0" applyFont="1" applyAlignment="1">
      <alignment vertical="top" wrapText="1"/>
    </xf>
    <xf numFmtId="0" fontId="0" fillId="0" borderId="0" xfId="0" applyAlignment="1">
      <alignment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top"/>
    </xf>
    <xf numFmtId="0" fontId="13"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 fontId="0" fillId="0" borderId="2" xfId="0" applyNumberFormat="1" applyBorder="1" applyAlignment="1">
      <alignment horizontal="center" vertical="center" wrapText="1"/>
    </xf>
    <xf numFmtId="0" fontId="0" fillId="0" borderId="2" xfId="0" applyBorder="1" applyAlignment="1">
      <alignment horizontal="left" vertical="center"/>
    </xf>
    <xf numFmtId="1" fontId="0" fillId="0" borderId="2" xfId="0" applyNumberFormat="1" applyBorder="1" applyAlignment="1">
      <alignment horizontal="center" vertical="center"/>
    </xf>
    <xf numFmtId="0" fontId="0" fillId="0" borderId="18"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66675</xdr:rowOff>
    </xdr:from>
    <xdr:to>
      <xdr:col>12</xdr:col>
      <xdr:colOff>503883</xdr:colOff>
      <xdr:row>15</xdr:row>
      <xdr:rowOff>171104</xdr:rowOff>
    </xdr:to>
    <xdr:pic>
      <xdr:nvPicPr>
        <xdr:cNvPr id="2" name="Resim 1"/>
        <xdr:cNvPicPr>
          <a:picLocks noChangeAspect="1"/>
        </xdr:cNvPicPr>
      </xdr:nvPicPr>
      <xdr:blipFill>
        <a:blip xmlns:r="http://schemas.openxmlformats.org/officeDocument/2006/relationships" r:embed="rId1"/>
        <a:stretch>
          <a:fillRect/>
        </a:stretch>
      </xdr:blipFill>
      <xdr:spPr>
        <a:xfrm>
          <a:off x="285750" y="257175"/>
          <a:ext cx="7533333" cy="277142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xdr:colOff>
      <xdr:row>221</xdr:row>
      <xdr:rowOff>47625</xdr:rowOff>
    </xdr:from>
    <xdr:to>
      <xdr:col>5</xdr:col>
      <xdr:colOff>647700</xdr:colOff>
      <xdr:row>221</xdr:row>
      <xdr:rowOff>1205758</xdr:rowOff>
    </xdr:to>
    <xdr:pic>
      <xdr:nvPicPr>
        <xdr:cNvPr id="2" name="Resim 5">
          <a:extLst>
            <a:ext uri="{FF2B5EF4-FFF2-40B4-BE49-F238E27FC236}">
              <a16:creationId xmlns:a16="http://schemas.microsoft.com/office/drawing/2014/main" id="{4F0DE487-97FD-4007-9762-9173F7A83DF7}"/>
            </a:ext>
          </a:extLst>
        </xdr:cNvPr>
        <xdr:cNvPicPr>
          <a:picLocks noChangeAspect="1"/>
        </xdr:cNvPicPr>
      </xdr:nvPicPr>
      <xdr:blipFill>
        <a:blip xmlns:r="http://schemas.openxmlformats.org/officeDocument/2006/relationships" r:embed="rId1"/>
        <a:stretch>
          <a:fillRect/>
        </a:stretch>
      </xdr:blipFill>
      <xdr:spPr>
        <a:xfrm>
          <a:off x="1133475" y="56526113"/>
          <a:ext cx="4043363" cy="1158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221</xdr:row>
      <xdr:rowOff>47625</xdr:rowOff>
    </xdr:from>
    <xdr:to>
      <xdr:col>5</xdr:col>
      <xdr:colOff>647700</xdr:colOff>
      <xdr:row>221</xdr:row>
      <xdr:rowOff>1205758</xdr:rowOff>
    </xdr:to>
    <xdr:pic>
      <xdr:nvPicPr>
        <xdr:cNvPr id="6" name="Resim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076325" y="59178825"/>
          <a:ext cx="3800475" cy="115813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4" sqref="P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tabSelected="1" zoomScaleNormal="100" workbookViewId="0">
      <selection activeCell="L15" sqref="L15"/>
    </sheetView>
  </sheetViews>
  <sheetFormatPr defaultRowHeight="15" x14ac:dyDescent="0.25"/>
  <cols>
    <col min="1" max="1" width="4.140625" style="13" customWidth="1"/>
    <col min="2" max="2" width="5.28515625" customWidth="1"/>
    <col min="3" max="3" width="3.28515625" customWidth="1"/>
    <col min="4" max="4" width="39.85546875" customWidth="1"/>
    <col min="5" max="5" width="10.85546875" style="8" customWidth="1"/>
    <col min="6" max="6" width="11.140625" style="20" customWidth="1"/>
    <col min="7" max="7" width="11.28515625" style="20" customWidth="1"/>
    <col min="8" max="8" width="15.140625" style="20" customWidth="1"/>
    <col min="9" max="9" width="16.140625" customWidth="1"/>
  </cols>
  <sheetData>
    <row r="1" spans="1:8" ht="15.75" x14ac:dyDescent="0.25">
      <c r="A1" s="96" t="s">
        <v>0</v>
      </c>
      <c r="B1" s="97"/>
      <c r="C1" s="97"/>
      <c r="D1" s="97"/>
      <c r="E1" s="97"/>
      <c r="F1" s="97"/>
      <c r="G1" s="97"/>
      <c r="H1" s="97"/>
    </row>
    <row r="2" spans="1:8" ht="15.75" x14ac:dyDescent="0.25">
      <c r="A2" s="96" t="s">
        <v>1</v>
      </c>
      <c r="B2" s="97"/>
      <c r="C2" s="97"/>
      <c r="D2" s="97"/>
      <c r="E2" s="97"/>
      <c r="F2" s="97"/>
      <c r="G2" s="97"/>
      <c r="H2" s="97"/>
    </row>
    <row r="3" spans="1:8" ht="15.75" x14ac:dyDescent="0.25">
      <c r="A3" s="96" t="s">
        <v>221</v>
      </c>
      <c r="B3" s="97"/>
      <c r="C3" s="97"/>
      <c r="D3" s="97"/>
      <c r="E3" s="97"/>
      <c r="F3" s="97"/>
      <c r="G3" s="97"/>
      <c r="H3" s="97"/>
    </row>
    <row r="4" spans="1:8" ht="15.75" x14ac:dyDescent="0.25">
      <c r="A4" s="98"/>
      <c r="B4" s="98"/>
      <c r="C4" s="98"/>
      <c r="D4" s="98"/>
      <c r="E4" s="98"/>
      <c r="F4" s="98"/>
      <c r="G4" s="98"/>
      <c r="H4" s="98"/>
    </row>
    <row r="5" spans="1:8" ht="15.75" x14ac:dyDescent="0.25">
      <c r="A5" s="99" t="s">
        <v>2</v>
      </c>
      <c r="B5" s="99"/>
      <c r="C5" s="99"/>
      <c r="D5" s="99"/>
      <c r="E5" s="99"/>
      <c r="F5" s="99"/>
      <c r="G5" s="99"/>
      <c r="H5" s="99"/>
    </row>
    <row r="6" spans="1:8" ht="15.75" x14ac:dyDescent="0.25">
      <c r="A6" s="92" t="s">
        <v>222</v>
      </c>
      <c r="B6" s="92"/>
      <c r="C6" s="92"/>
      <c r="D6" s="92"/>
      <c r="E6" s="92"/>
      <c r="F6" s="92"/>
      <c r="G6" s="92"/>
      <c r="H6" s="92"/>
    </row>
    <row r="7" spans="1:8" ht="15.75" x14ac:dyDescent="0.25">
      <c r="A7" s="92" t="s">
        <v>223</v>
      </c>
      <c r="B7" s="92"/>
      <c r="C7" s="92"/>
      <c r="D7" s="92"/>
      <c r="E7" s="92"/>
      <c r="F7" s="92"/>
      <c r="G7" s="92"/>
      <c r="H7" s="92"/>
    </row>
    <row r="8" spans="1:8" ht="15.75" x14ac:dyDescent="0.25">
      <c r="A8" s="92" t="s">
        <v>224</v>
      </c>
      <c r="B8" s="92"/>
      <c r="C8" s="92"/>
      <c r="D8" s="92"/>
      <c r="E8" s="92"/>
      <c r="F8" s="92"/>
      <c r="G8" s="92"/>
      <c r="H8" s="92"/>
    </row>
    <row r="9" spans="1:8" ht="15.75" x14ac:dyDescent="0.25">
      <c r="A9" s="92" t="s">
        <v>225</v>
      </c>
      <c r="B9" s="92"/>
      <c r="C9" s="92"/>
      <c r="D9" s="92"/>
      <c r="E9" s="92"/>
      <c r="F9" s="92"/>
      <c r="G9" s="92"/>
      <c r="H9" s="92"/>
    </row>
    <row r="10" spans="1:8" ht="28.5" customHeight="1" x14ac:dyDescent="0.25">
      <c r="A10" s="91" t="s">
        <v>226</v>
      </c>
      <c r="B10" s="91"/>
      <c r="C10" s="91"/>
      <c r="D10" s="91"/>
      <c r="E10" s="92"/>
      <c r="F10" s="92"/>
      <c r="G10" s="92"/>
      <c r="H10" s="92"/>
    </row>
    <row r="11" spans="1:8" ht="33.75" customHeight="1" x14ac:dyDescent="0.25">
      <c r="A11" s="91" t="s">
        <v>227</v>
      </c>
      <c r="B11" s="91"/>
      <c r="C11" s="91"/>
      <c r="D11" s="91"/>
      <c r="E11" s="92"/>
      <c r="F11" s="92"/>
      <c r="G11" s="92"/>
      <c r="H11" s="92"/>
    </row>
    <row r="12" spans="1:8" ht="30" customHeight="1" x14ac:dyDescent="0.25">
      <c r="A12" s="91" t="s">
        <v>228</v>
      </c>
      <c r="B12" s="91"/>
      <c r="C12" s="91"/>
      <c r="D12" s="91"/>
      <c r="E12" s="92"/>
      <c r="F12" s="92"/>
      <c r="G12" s="92"/>
      <c r="H12" s="92"/>
    </row>
    <row r="13" spans="1:8" ht="15.75" x14ac:dyDescent="0.25">
      <c r="A13" s="92" t="s">
        <v>229</v>
      </c>
      <c r="B13" s="92"/>
      <c r="C13" s="92"/>
      <c r="D13" s="92"/>
      <c r="E13" s="92"/>
      <c r="F13" s="92"/>
      <c r="G13" s="92"/>
      <c r="H13" s="92"/>
    </row>
    <row r="14" spans="1:8" ht="15.75" x14ac:dyDescent="0.25">
      <c r="A14" s="92" t="s">
        <v>230</v>
      </c>
      <c r="B14" s="92"/>
      <c r="C14" s="92"/>
      <c r="D14" s="92"/>
      <c r="E14" s="92"/>
      <c r="F14" s="92"/>
      <c r="G14" s="92"/>
      <c r="H14" s="92"/>
    </row>
    <row r="15" spans="1:8" ht="57" customHeight="1" x14ac:dyDescent="0.25">
      <c r="A15" s="91" t="s">
        <v>231</v>
      </c>
      <c r="B15" s="91"/>
      <c r="C15" s="91"/>
      <c r="D15" s="91"/>
      <c r="E15" s="92"/>
      <c r="F15" s="92"/>
      <c r="G15" s="92"/>
      <c r="H15" s="92"/>
    </row>
    <row r="16" spans="1:8" ht="15.75" x14ac:dyDescent="0.25">
      <c r="A16" s="91" t="s">
        <v>242</v>
      </c>
      <c r="B16" s="91"/>
      <c r="C16" s="91"/>
      <c r="D16" s="91"/>
      <c r="E16" s="92"/>
      <c r="F16" s="92"/>
      <c r="G16" s="92"/>
      <c r="H16" s="92"/>
    </row>
    <row r="17" spans="1:8" ht="43.9" customHeight="1" x14ac:dyDescent="0.25">
      <c r="A17" s="91" t="s">
        <v>243</v>
      </c>
      <c r="B17" s="91"/>
      <c r="C17" s="91"/>
      <c r="D17" s="91"/>
      <c r="E17" s="92"/>
      <c r="F17" s="92"/>
      <c r="G17" s="92"/>
      <c r="H17" s="92"/>
    </row>
    <row r="18" spans="1:8" ht="31.5" customHeight="1" x14ac:dyDescent="0.25">
      <c r="A18" s="93" t="s">
        <v>232</v>
      </c>
      <c r="B18" s="94"/>
      <c r="C18" s="94"/>
      <c r="D18" s="94"/>
      <c r="E18" s="94"/>
      <c r="F18" s="94"/>
      <c r="G18" s="94"/>
      <c r="H18" s="94"/>
    </row>
    <row r="19" spans="1:8" x14ac:dyDescent="0.25">
      <c r="A19" s="95" t="s">
        <v>233</v>
      </c>
      <c r="B19" s="95"/>
      <c r="C19" s="95"/>
      <c r="D19" s="95"/>
      <c r="E19" s="95"/>
      <c r="F19" s="95"/>
      <c r="G19" s="95"/>
      <c r="H19" s="95"/>
    </row>
    <row r="20" spans="1:8" ht="18.75" customHeight="1" x14ac:dyDescent="0.25">
      <c r="A20" s="86"/>
      <c r="B20" s="86"/>
      <c r="C20" s="86"/>
      <c r="D20" s="86"/>
      <c r="E20" s="87"/>
      <c r="F20" s="87"/>
      <c r="G20" s="87"/>
      <c r="H20" s="87"/>
    </row>
    <row r="21" spans="1:8" ht="15.75" x14ac:dyDescent="0.25">
      <c r="A21" s="10"/>
      <c r="B21" s="2"/>
      <c r="C21" s="2"/>
      <c r="D21" s="2"/>
      <c r="E21" s="2"/>
      <c r="F21" s="19"/>
      <c r="G21" s="19"/>
      <c r="H21" s="19"/>
    </row>
    <row r="22" spans="1:8" ht="15.75" x14ac:dyDescent="0.25">
      <c r="A22" s="88" t="s">
        <v>3</v>
      </c>
      <c r="B22" s="84"/>
      <c r="C22" s="84"/>
      <c r="D22" s="84"/>
      <c r="E22" s="84"/>
      <c r="F22" s="84"/>
      <c r="G22" s="84"/>
      <c r="H22" s="84"/>
    </row>
    <row r="23" spans="1:8" ht="15.75" x14ac:dyDescent="0.25">
      <c r="A23" s="15" t="s">
        <v>4</v>
      </c>
      <c r="B23" s="83" t="s">
        <v>235</v>
      </c>
      <c r="C23" s="84"/>
      <c r="D23" s="84"/>
      <c r="E23" s="84"/>
      <c r="F23" s="84"/>
      <c r="G23" s="84"/>
      <c r="H23" s="84"/>
    </row>
    <row r="24" spans="1:8" ht="32.65" customHeight="1" x14ac:dyDescent="0.25">
      <c r="A24" s="15" t="s">
        <v>5</v>
      </c>
      <c r="B24" s="89" t="s">
        <v>253</v>
      </c>
      <c r="C24" s="90"/>
      <c r="D24" s="90"/>
      <c r="E24" s="90"/>
      <c r="F24" s="90"/>
      <c r="G24" s="90"/>
      <c r="H24" s="90"/>
    </row>
    <row r="25" spans="1:8" ht="31.5" customHeight="1" x14ac:dyDescent="0.25">
      <c r="A25" s="15" t="s">
        <v>6</v>
      </c>
      <c r="B25" s="89" t="s">
        <v>236</v>
      </c>
      <c r="C25" s="90"/>
      <c r="D25" s="90"/>
      <c r="E25" s="90"/>
      <c r="F25" s="90"/>
      <c r="G25" s="90"/>
      <c r="H25" s="90"/>
    </row>
    <row r="26" spans="1:8" ht="35.25" customHeight="1" x14ac:dyDescent="0.25">
      <c r="A26" s="15" t="s">
        <v>12</v>
      </c>
      <c r="B26" s="54" t="s">
        <v>237</v>
      </c>
      <c r="C26" s="54"/>
      <c r="D26" s="54"/>
      <c r="E26" s="54"/>
      <c r="F26" s="54"/>
      <c r="G26" s="54"/>
      <c r="H26" s="54"/>
    </row>
    <row r="27" spans="1:8" ht="34.15" customHeight="1" x14ac:dyDescent="0.25">
      <c r="A27" s="15" t="s">
        <v>55</v>
      </c>
      <c r="B27" s="54" t="s">
        <v>247</v>
      </c>
      <c r="C27" s="54"/>
      <c r="D27" s="54"/>
      <c r="E27" s="54"/>
      <c r="F27" s="54"/>
      <c r="G27" s="54"/>
      <c r="H27" s="54"/>
    </row>
    <row r="28" spans="1:8" ht="15.75" x14ac:dyDescent="0.25">
      <c r="A28" s="15" t="s">
        <v>251</v>
      </c>
      <c r="B28" s="54" t="s">
        <v>249</v>
      </c>
      <c r="C28" s="54"/>
      <c r="D28" s="54"/>
      <c r="E28" s="54"/>
      <c r="F28" s="54"/>
      <c r="G28" s="54"/>
      <c r="H28" s="54"/>
    </row>
    <row r="29" spans="1:8" ht="15.75" x14ac:dyDescent="0.25">
      <c r="A29" s="15" t="s">
        <v>254</v>
      </c>
      <c r="B29" s="54" t="s">
        <v>250</v>
      </c>
      <c r="C29" s="54"/>
      <c r="D29" s="54"/>
      <c r="E29" s="54"/>
      <c r="F29" s="54"/>
      <c r="G29" s="54"/>
      <c r="H29" s="54"/>
    </row>
    <row r="30" spans="1:8" ht="15.75" x14ac:dyDescent="0.25">
      <c r="A30" s="9"/>
      <c r="B30" s="83"/>
      <c r="C30" s="84"/>
      <c r="D30" s="84"/>
      <c r="E30" s="84"/>
      <c r="F30" s="84"/>
      <c r="G30" s="84"/>
      <c r="H30" s="84"/>
    </row>
    <row r="31" spans="1:8" ht="18.75" x14ac:dyDescent="0.25">
      <c r="A31" s="85" t="s">
        <v>234</v>
      </c>
      <c r="B31" s="85"/>
      <c r="C31" s="85"/>
      <c r="D31" s="85"/>
      <c r="E31" s="85"/>
      <c r="F31" s="85"/>
      <c r="G31" s="85"/>
      <c r="H31" s="85"/>
    </row>
    <row r="32" spans="1:8" ht="16.5" thickBot="1" x14ac:dyDescent="0.3">
      <c r="A32" s="9"/>
      <c r="B32" s="7"/>
    </row>
    <row r="33" spans="1:10" ht="15" customHeight="1" x14ac:dyDescent="0.25">
      <c r="A33" s="72" t="s">
        <v>199</v>
      </c>
      <c r="B33" s="73"/>
      <c r="C33" s="73"/>
      <c r="D33" s="73"/>
      <c r="E33" s="73"/>
      <c r="F33" s="73"/>
      <c r="G33" s="73"/>
      <c r="H33" s="74"/>
    </row>
    <row r="34" spans="1:10" ht="50.25" customHeight="1" x14ac:dyDescent="0.25">
      <c r="A34" s="11" t="s">
        <v>4</v>
      </c>
      <c r="B34" s="4" t="s">
        <v>7</v>
      </c>
      <c r="C34" s="3"/>
      <c r="D34" s="79" t="s">
        <v>8</v>
      </c>
      <c r="E34" s="80"/>
      <c r="F34" s="21" t="s">
        <v>9</v>
      </c>
      <c r="G34" s="21" t="s">
        <v>10</v>
      </c>
      <c r="H34" s="32" t="s">
        <v>11</v>
      </c>
    </row>
    <row r="35" spans="1:10" x14ac:dyDescent="0.25">
      <c r="A35" s="11"/>
      <c r="B35" s="3" t="s">
        <v>216</v>
      </c>
      <c r="C35" s="3" t="s">
        <v>4</v>
      </c>
      <c r="D35" s="79"/>
      <c r="E35" s="80"/>
      <c r="F35" s="22"/>
      <c r="G35" s="22"/>
      <c r="H35" s="33">
        <f>80*IF(AND(F35&gt;=1,G35=1),1, IF(AND(F35=2,G35=2),0.9, IF(AND(F35=3,G35=2),0.85, IF(AND(F35=3,G35=3),0.75, IF(AND(F35=4,G35=2),0.8, IF(AND(F35=4,G35=3),0.7, IF(AND(F35=4,G35=4),0.65, IF(AND(F35=5,G35=2),0.75, IF(AND(F35=5,G35=3),0.65, IF(AND(F35=5,G35=4),0.6, IF(AND(F35=5,G35=5),0.5, IF(AND(F35&gt;=6,G35=2),0.7, IF(AND(F35&gt;=6,G35=3),0.6, IF(AND(F35&gt;=6,G35=4),0.5, IF(AND(F35&gt;=6,G35=5),0.4, IF(AND(F35&gt;=6,G35=6),0.3, IF(AND(F35&gt;=6,G35=7),0.3, IF(AND(F35&gt;=6,G35=8),0.3, IF(AND(F35&gt;=6,G35&gt;=9),0.2)))))))))))))))))))</f>
        <v>0</v>
      </c>
      <c r="J35" s="20"/>
    </row>
    <row r="36" spans="1:10" x14ac:dyDescent="0.25">
      <c r="A36" s="11"/>
      <c r="B36" s="3"/>
      <c r="C36" s="3" t="s">
        <v>5</v>
      </c>
      <c r="D36" s="79"/>
      <c r="E36" s="80"/>
      <c r="F36" s="22"/>
      <c r="G36" s="22"/>
      <c r="H36" s="33">
        <f>80*IF(AND(F36&gt;=1,G36=1),1, IF(AND(F36=2,G36=2),0.9, IF(AND(F36=3,G36=2),0.85, IF(AND(F36=3,G36=3),0.75, IF(AND(F36=4,G36=2),0.8, IF(AND(F36=4,G36=3),0.7, IF(AND(F36=4,G36=4),0.65, IF(AND(F36=5,G36=2),0.75, IF(AND(F36=5,G36=3),0.65, IF(AND(F36=5,G36=4),0.6, IF(AND(F36=5,G36=5),0.5, IF(AND(F36&gt;=6,G36=2),0.7, IF(AND(F36&gt;=6,G36=3),0.6, IF(AND(F36&gt;=6,G36=4),0.5, IF(AND(F36&gt;=6,G36=5),0.4, IF(AND(F36&gt;=6,G36=6),0.3, IF(AND(F36&gt;=6,G36=7),0.3, IF(AND(F36&gt;=6,G36=8),0.3, IF(AND(F36&gt;=6,G36&gt;=9),0.2)))))))))))))))))))</f>
        <v>0</v>
      </c>
      <c r="J36" s="20"/>
    </row>
    <row r="37" spans="1:10" x14ac:dyDescent="0.25">
      <c r="A37" s="11"/>
      <c r="B37" s="3"/>
      <c r="C37" s="3" t="s">
        <v>6</v>
      </c>
      <c r="D37" s="79"/>
      <c r="E37" s="80"/>
      <c r="F37" s="22"/>
      <c r="G37" s="22"/>
      <c r="H37" s="33">
        <f>80*IF(AND(F37&gt;=1,G37=1),1, IF(AND(F37=2,G37=2),0.9, IF(AND(F37=3,G37=2),0.85, IF(AND(F37=3,G37=3),0.75, IF(AND(F37=4,G37=2),0.8, IF(AND(F37=4,G37=3),0.7, IF(AND(F37=4,G37=4),0.65, IF(AND(F37=5,G37=2),0.75, IF(AND(F37=5,G37=3),0.65, IF(AND(F37=5,G37=4),0.6, IF(AND(F37=5,G37=5),0.5, IF(AND(F37&gt;=6,G37=2),0.7, IF(AND(F37&gt;=6,G37=3),0.6, IF(AND(F37&gt;=6,G37=4),0.5, IF(AND(F37&gt;=6,G37=5),0.4, IF(AND(F37&gt;=6,G37=6),0.3, IF(AND(F37&gt;=6,G37=7),0.3, IF(AND(F37&gt;=6,G37=8),0.3, IF(AND(F37&gt;=6,G37&gt;=9),0.2)))))))))))))))))))</f>
        <v>0</v>
      </c>
      <c r="J37" s="20"/>
    </row>
    <row r="38" spans="1:10" x14ac:dyDescent="0.25">
      <c r="A38" s="11"/>
      <c r="B38" s="3"/>
      <c r="C38" s="3" t="s">
        <v>12</v>
      </c>
      <c r="D38" s="79"/>
      <c r="E38" s="80"/>
      <c r="F38" s="22"/>
      <c r="G38" s="22"/>
      <c r="H38" s="33">
        <f>80*IF(AND(F38&gt;=1,G38=1),1, IF(AND(F38=2,G38=2),0.9, IF(AND(F38=3,G38=2),0.85, IF(AND(F38=3,G38=3),0.75, IF(AND(F38=4,G38=2),0.8, IF(AND(F38=4,G38=3),0.7, IF(AND(F38=4,G38=4),0.65, IF(AND(F38=5,G38=2),0.75, IF(AND(F38=5,G38=3),0.65, IF(AND(F38=5,G38=4),0.6, IF(AND(F38=5,G38=5),0.5, IF(AND(F38&gt;=6,G38=2),0.7, IF(AND(F38&gt;=6,G38=3),0.6, IF(AND(F38&gt;=6,G38=4),0.5, IF(AND(F38&gt;=6,G38=5),0.4, IF(AND(F38&gt;=6,G38=6),0.3, IF(AND(F38&gt;=6,G38=7),0.3, IF(AND(F38&gt;=6,G38=8),0.3, IF(AND(F38&gt;=6,G38&gt;=9),0.2)))))))))))))))))))</f>
        <v>0</v>
      </c>
      <c r="J38" s="20"/>
    </row>
    <row r="39" spans="1:10" x14ac:dyDescent="0.25">
      <c r="A39" s="11"/>
      <c r="B39" s="3"/>
      <c r="C39" s="29"/>
      <c r="D39" s="81"/>
      <c r="E39" s="82"/>
      <c r="F39" s="30"/>
      <c r="G39" s="30"/>
      <c r="H39" s="34"/>
      <c r="J39" s="20"/>
    </row>
    <row r="40" spans="1:10" x14ac:dyDescent="0.25">
      <c r="A40" s="11"/>
      <c r="B40" s="3" t="s">
        <v>217</v>
      </c>
      <c r="C40" s="3" t="s">
        <v>4</v>
      </c>
      <c r="D40" s="79"/>
      <c r="E40" s="80"/>
      <c r="F40" s="22"/>
      <c r="G40" s="22"/>
      <c r="H40" s="33">
        <f>60*IF(AND(F40&gt;=1,G40=1),1, IF(AND(F40=2,G40=2),0.9, IF(AND(F40=3,G40=2),0.85, IF(AND(F40=3,G40=3),0.75, IF(AND(F40=4,G40=2),0.8, IF(AND(F40=4,G40=3),0.7, IF(AND(F40=4,G40=4),0.65, IF(AND(F40=5,G40=2),0.75, IF(AND(F40=5,G40=3),0.65, IF(AND(F40=5,G40=4),0.6, IF(AND(F40=5,G40=5),0.5, IF(AND(F40&gt;=6,G40=2),0.7, IF(AND(F40&gt;=6,G40=3),0.6, IF(AND(F40&gt;=6,G40=4),0.5, IF(AND(F40&gt;=6,G40=5),0.4, IF(AND(F40&gt;=6,G40=6),0.3, IF(AND(F40&gt;=6,G40=7),0.3, IF(AND(F40&gt;=6,G40=8),0.3, IF(AND(F40&gt;=6,G40&gt;=9),0.2)))))))))))))))))))</f>
        <v>0</v>
      </c>
      <c r="J40" s="20"/>
    </row>
    <row r="41" spans="1:10" x14ac:dyDescent="0.25">
      <c r="A41" s="11"/>
      <c r="B41" s="3"/>
      <c r="C41" s="3" t="s">
        <v>5</v>
      </c>
      <c r="D41" s="79"/>
      <c r="E41" s="80"/>
      <c r="F41" s="22"/>
      <c r="G41" s="22"/>
      <c r="H41" s="33">
        <f t="shared" ref="H41:H43" si="0">60*IF(AND(F41&gt;=1,G41=1),1, IF(AND(F41=2,G41=2),0.9, IF(AND(F41=3,G41=2),0.85, IF(AND(F41=3,G41=3),0.75, IF(AND(F41=4,G41=2),0.8, IF(AND(F41=4,G41=3),0.7, IF(AND(F41=4,G41=4),0.65, IF(AND(F41=5,G41=2),0.75, IF(AND(F41=5,G41=3),0.65, IF(AND(F41=5,G41=4),0.6, IF(AND(F41=5,G41=5),0.5, IF(AND(F41&gt;=6,G41=2),0.7, IF(AND(F41&gt;=6,G41=3),0.6, IF(AND(F41&gt;=6,G41=4),0.5, IF(AND(F41&gt;=6,G41=5),0.4, IF(AND(F41&gt;=6,G41=6),0.3, IF(AND(F41&gt;=6,G41=7),0.3, IF(AND(F41&gt;=6,G41=8),0.3, IF(AND(F41&gt;=6,G41&gt;=9),0.2)))))))))))))))))))</f>
        <v>0</v>
      </c>
      <c r="J41" s="20"/>
    </row>
    <row r="42" spans="1:10" x14ac:dyDescent="0.25">
      <c r="A42" s="11"/>
      <c r="B42" s="3"/>
      <c r="C42" s="3" t="s">
        <v>6</v>
      </c>
      <c r="D42" s="79"/>
      <c r="E42" s="80"/>
      <c r="F42" s="22"/>
      <c r="G42" s="22"/>
      <c r="H42" s="33">
        <f t="shared" si="0"/>
        <v>0</v>
      </c>
      <c r="J42" s="20"/>
    </row>
    <row r="43" spans="1:10" x14ac:dyDescent="0.25">
      <c r="A43" s="11"/>
      <c r="B43" s="3"/>
      <c r="C43" s="3" t="s">
        <v>12</v>
      </c>
      <c r="D43" s="79"/>
      <c r="E43" s="80"/>
      <c r="F43" s="22"/>
      <c r="G43" s="22"/>
      <c r="H43" s="33">
        <f t="shared" si="0"/>
        <v>0</v>
      </c>
      <c r="J43" s="20"/>
    </row>
    <row r="44" spans="1:10" x14ac:dyDescent="0.25">
      <c r="A44" s="11"/>
      <c r="B44" s="3"/>
      <c r="C44" s="29"/>
      <c r="D44" s="81"/>
      <c r="E44" s="82"/>
      <c r="F44" s="30"/>
      <c r="G44" s="30"/>
      <c r="H44" s="34"/>
      <c r="J44" s="20"/>
    </row>
    <row r="45" spans="1:10" x14ac:dyDescent="0.25">
      <c r="A45" s="11"/>
      <c r="B45" s="3" t="s">
        <v>218</v>
      </c>
      <c r="C45" s="3" t="s">
        <v>4</v>
      </c>
      <c r="D45" s="79"/>
      <c r="E45" s="80"/>
      <c r="F45" s="22"/>
      <c r="G45" s="22"/>
      <c r="H45" s="33">
        <f>45*IF(AND(F45&gt;=1,G45=1),1, IF(AND(F45=2,G45=2),0.9, IF(AND(F45=3,G45=2),0.85, IF(AND(F45=3,G45=3),0.75, IF(AND(F45=4,G45=2),0.8, IF(AND(F45=4,G45=3),0.7, IF(AND(F45=4,G45=4),0.65, IF(AND(F45=5,G45=2),0.75, IF(AND(F45=5,G45=3),0.65, IF(AND(F45=5,G45=4),0.6, IF(AND(F45=5,G45=5),0.5, IF(AND(F45&gt;=6,G45=2),0.7, IF(AND(F45&gt;=6,G45=3),0.6, IF(AND(F45&gt;=6,G45=4),0.5, IF(AND(F45&gt;=6,G45=5),0.4, IF(AND(F45&gt;=6,G45=6),0.3, IF(AND(F45&gt;=6,G45=7),0.3, IF(AND(F45&gt;=6,G45=8),0.3, IF(AND(F45&gt;=6,G45&gt;=9),0.2)))))))))))))))))))</f>
        <v>0</v>
      </c>
      <c r="J45" s="20"/>
    </row>
    <row r="46" spans="1:10" x14ac:dyDescent="0.25">
      <c r="A46" s="11"/>
      <c r="B46" s="3"/>
      <c r="C46" s="3" t="s">
        <v>5</v>
      </c>
      <c r="D46" s="79"/>
      <c r="E46" s="80"/>
      <c r="F46" s="22"/>
      <c r="G46" s="22"/>
      <c r="H46" s="33">
        <f t="shared" ref="H46:H48" si="1">45*IF(AND(F46&gt;=1,G46=1),1, IF(AND(F46=2,G46=2),0.9, IF(AND(F46=3,G46=2),0.85, IF(AND(F46=3,G46=3),0.75, IF(AND(F46=4,G46=2),0.8, IF(AND(F46=4,G46=3),0.7, IF(AND(F46=4,G46=4),0.65, IF(AND(F46=5,G46=2),0.75, IF(AND(F46=5,G46=3),0.65, IF(AND(F46=5,G46=4),0.6, IF(AND(F46=5,G46=5),0.5, IF(AND(F46&gt;=6,G46=2),0.7, IF(AND(F46&gt;=6,G46=3),0.6, IF(AND(F46&gt;=6,G46=4),0.5, IF(AND(F46&gt;=6,G46=5),0.4, IF(AND(F46&gt;=6,G46=6),0.3, IF(AND(F46&gt;=6,G46=7),0.3, IF(AND(F46&gt;=6,G46=8),0.3, IF(AND(F46&gt;=6,G46&gt;=9),0.2)))))))))))))))))))</f>
        <v>0</v>
      </c>
      <c r="J46" s="20"/>
    </row>
    <row r="47" spans="1:10" x14ac:dyDescent="0.25">
      <c r="A47" s="11"/>
      <c r="B47" s="3"/>
      <c r="C47" s="3" t="s">
        <v>6</v>
      </c>
      <c r="D47" s="79"/>
      <c r="E47" s="80"/>
      <c r="F47" s="22"/>
      <c r="G47" s="22"/>
      <c r="H47" s="33">
        <f t="shared" si="1"/>
        <v>0</v>
      </c>
      <c r="J47" s="20"/>
    </row>
    <row r="48" spans="1:10" x14ac:dyDescent="0.25">
      <c r="A48" s="11"/>
      <c r="B48" s="3"/>
      <c r="C48" s="3" t="s">
        <v>12</v>
      </c>
      <c r="D48" s="79"/>
      <c r="E48" s="80"/>
      <c r="F48" s="22"/>
      <c r="G48" s="22"/>
      <c r="H48" s="33">
        <f t="shared" si="1"/>
        <v>0</v>
      </c>
      <c r="J48" s="20"/>
    </row>
    <row r="49" spans="1:10" x14ac:dyDescent="0.25">
      <c r="A49" s="11"/>
      <c r="B49" s="3"/>
      <c r="C49" s="29"/>
      <c r="D49" s="81"/>
      <c r="E49" s="82"/>
      <c r="F49" s="30"/>
      <c r="G49" s="30"/>
      <c r="H49" s="34"/>
      <c r="J49" s="20"/>
    </row>
    <row r="50" spans="1:10" x14ac:dyDescent="0.25">
      <c r="A50" s="11"/>
      <c r="B50" s="3" t="s">
        <v>219</v>
      </c>
      <c r="C50" s="3" t="s">
        <v>4</v>
      </c>
      <c r="D50" s="79"/>
      <c r="E50" s="80"/>
      <c r="F50" s="22"/>
      <c r="G50" s="22"/>
      <c r="H50" s="33">
        <f>30*IF(AND(F50&gt;=1,G50=1),1, IF(AND(F50=2,G50=2),0.9, IF(AND(F50=3,G50=2),0.85, IF(AND(F50=3,G50=3),0.75, IF(AND(F50=4,G50=2),0.8, IF(AND(F50=4,G50=3),0.7, IF(AND(F50=4,G50=4),0.65, IF(AND(F50=5,G50=2),0.75, IF(AND(F50=5,G50=3),0.65, IF(AND(F50=5,G50=4),0.6, IF(AND(F50=5,G50=5),0.5, IF(AND(F50&gt;=6,G50=2),0.7, IF(AND(F50&gt;=6,G50=3),0.6, IF(AND(F50&gt;=6,G50=4),0.5, IF(AND(F50&gt;=6,G50=5),0.4, IF(AND(F50&gt;=6,G50=6),0.3, IF(AND(F50&gt;=6,G50=7),0.3, IF(AND(F50&gt;=6,G50=8),0.3, IF(AND(F50&gt;=6,G50&gt;=9),0.2)))))))))))))))))))</f>
        <v>0</v>
      </c>
      <c r="J50" s="20"/>
    </row>
    <row r="51" spans="1:10" x14ac:dyDescent="0.25">
      <c r="A51" s="11"/>
      <c r="B51" s="3"/>
      <c r="C51" s="3" t="s">
        <v>5</v>
      </c>
      <c r="D51" s="79"/>
      <c r="E51" s="80"/>
      <c r="F51" s="22"/>
      <c r="G51" s="22"/>
      <c r="H51" s="33">
        <f t="shared" ref="H51:H53" si="2">30*IF(AND(F51&gt;=1,G51=1),1, IF(AND(F51=2,G51=2),0.9, IF(AND(F51=3,G51=2),0.85, IF(AND(F51=3,G51=3),0.75, IF(AND(F51=4,G51=2),0.8, IF(AND(F51=4,G51=3),0.7, IF(AND(F51=4,G51=4),0.65, IF(AND(F51=5,G51=2),0.75, IF(AND(F51=5,G51=3),0.65, IF(AND(F51=5,G51=4),0.6, IF(AND(F51=5,G51=5),0.5, IF(AND(F51&gt;=6,G51=2),0.7, IF(AND(F51&gt;=6,G51=3),0.6, IF(AND(F51&gt;=6,G51=4),0.5, IF(AND(F51&gt;=6,G51=5),0.4, IF(AND(F51&gt;=6,G51=6),0.3, IF(AND(F51&gt;=6,G51=7),0.3, IF(AND(F51&gt;=6,G51=8),0.3, IF(AND(F51&gt;=6,G51&gt;=9),0.2)))))))))))))))))))</f>
        <v>0</v>
      </c>
      <c r="J51" s="20"/>
    </row>
    <row r="52" spans="1:10" x14ac:dyDescent="0.25">
      <c r="A52" s="11"/>
      <c r="B52" s="3"/>
      <c r="C52" s="3" t="s">
        <v>6</v>
      </c>
      <c r="D52" s="79"/>
      <c r="E52" s="80"/>
      <c r="F52" s="22"/>
      <c r="G52" s="22"/>
      <c r="H52" s="33">
        <f t="shared" si="2"/>
        <v>0</v>
      </c>
      <c r="J52" s="20"/>
    </row>
    <row r="53" spans="1:10" x14ac:dyDescent="0.25">
      <c r="A53" s="11"/>
      <c r="B53" s="3"/>
      <c r="C53" s="3" t="s">
        <v>12</v>
      </c>
      <c r="D53" s="79"/>
      <c r="E53" s="80"/>
      <c r="F53" s="22"/>
      <c r="G53" s="22"/>
      <c r="H53" s="33">
        <f t="shared" si="2"/>
        <v>0</v>
      </c>
      <c r="J53" s="20"/>
    </row>
    <row r="54" spans="1:10" ht="45" customHeight="1" x14ac:dyDescent="0.25">
      <c r="A54" s="11" t="s">
        <v>4</v>
      </c>
      <c r="B54" s="4" t="s">
        <v>13</v>
      </c>
      <c r="C54" s="3"/>
      <c r="D54" s="79" t="s">
        <v>14</v>
      </c>
      <c r="E54" s="80"/>
      <c r="F54" s="21" t="s">
        <v>9</v>
      </c>
      <c r="G54" s="21" t="s">
        <v>10</v>
      </c>
      <c r="H54" s="32" t="s">
        <v>11</v>
      </c>
    </row>
    <row r="55" spans="1:10" x14ac:dyDescent="0.25">
      <c r="A55" s="11"/>
      <c r="B55" s="3" t="s">
        <v>216</v>
      </c>
      <c r="C55" s="3" t="s">
        <v>4</v>
      </c>
      <c r="D55" s="79"/>
      <c r="E55" s="80"/>
      <c r="F55" s="21"/>
      <c r="G55" s="21"/>
      <c r="H55" s="33">
        <f>25*IF(AND(F55&gt;=1,G55=1),1, IF(AND(F55=2,G55=2),0.9, IF(AND(F55=3,G55=2),0.85, IF(AND(F55=3,G55=3),0.75, IF(AND(F55=4,G55=2),0.8, IF(AND(F55=4,G55=3),0.7, IF(AND(F55=4,G55=4),0.65, IF(AND(F55=5,G55=2),0.75, IF(AND(F55=5,G55=3),0.65, IF(AND(F55=5,G55=4),0.6, IF(AND(F55=5,G55=5),0.5, IF(AND(F55&gt;=6,G55=2),0.7, IF(AND(F55&gt;=6,G55=3),0.6, IF(AND(F55&gt;=6,G55=4),0.5, IF(AND(F55&gt;=6,G55=5),0.4, IF(AND(F55&gt;=6,G55=6),0.3, IF(AND(F55&gt;=6,G55=7),0.3, IF(AND(F55&gt;=6,G55=8),0.3, IF(AND(F55&gt;=6,G55&gt;=9),0.2)))))))))))))))))))</f>
        <v>0</v>
      </c>
    </row>
    <row r="56" spans="1:10" x14ac:dyDescent="0.25">
      <c r="A56" s="11"/>
      <c r="B56" s="3"/>
      <c r="C56" s="3" t="s">
        <v>5</v>
      </c>
      <c r="D56" s="79"/>
      <c r="E56" s="80"/>
      <c r="F56" s="21"/>
      <c r="G56" s="21"/>
      <c r="H56" s="33">
        <f t="shared" ref="H56:H58" si="3">25*IF(AND(F56&gt;=1,G56=1),1, IF(AND(F56=2,G56=2),0.9, IF(AND(F56=3,G56=2),0.85, IF(AND(F56=3,G56=3),0.75, IF(AND(F56=4,G56=2),0.8, IF(AND(F56=4,G56=3),0.7, IF(AND(F56=4,G56=4),0.65, IF(AND(F56=5,G56=2),0.75, IF(AND(F56=5,G56=3),0.65, IF(AND(F56=5,G56=4),0.6, IF(AND(F56=5,G56=5),0.5, IF(AND(F56&gt;=6,G56=2),0.7, IF(AND(F56&gt;=6,G56=3),0.6, IF(AND(F56&gt;=6,G56=4),0.5, IF(AND(F56&gt;=6,G56=5),0.4, IF(AND(F56&gt;=6,G56=6),0.3, IF(AND(F56&gt;=6,G56=7),0.3, IF(AND(F56&gt;=6,G56=8),0.3, IF(AND(F56&gt;=6,G56&gt;=9),0.2)))))))))))))))))))</f>
        <v>0</v>
      </c>
    </row>
    <row r="57" spans="1:10" x14ac:dyDescent="0.25">
      <c r="A57" s="11"/>
      <c r="B57" s="3"/>
      <c r="C57" s="3" t="s">
        <v>6</v>
      </c>
      <c r="D57" s="79"/>
      <c r="E57" s="80"/>
      <c r="F57" s="21"/>
      <c r="G57" s="21"/>
      <c r="H57" s="33">
        <f t="shared" si="3"/>
        <v>0</v>
      </c>
    </row>
    <row r="58" spans="1:10" x14ac:dyDescent="0.25">
      <c r="A58" s="11"/>
      <c r="B58" s="3"/>
      <c r="C58" s="3" t="s">
        <v>12</v>
      </c>
      <c r="D58" s="79"/>
      <c r="E58" s="80"/>
      <c r="F58" s="21"/>
      <c r="G58" s="21"/>
      <c r="H58" s="33">
        <f t="shared" si="3"/>
        <v>0</v>
      </c>
    </row>
    <row r="59" spans="1:10" x14ac:dyDescent="0.25">
      <c r="A59" s="11"/>
      <c r="B59" s="3"/>
      <c r="C59" s="29"/>
      <c r="D59" s="81"/>
      <c r="E59" s="82"/>
      <c r="F59" s="31"/>
      <c r="G59" s="31"/>
      <c r="H59" s="34"/>
    </row>
    <row r="60" spans="1:10" x14ac:dyDescent="0.25">
      <c r="A60" s="11"/>
      <c r="B60" s="3" t="s">
        <v>217</v>
      </c>
      <c r="C60" s="3" t="s">
        <v>4</v>
      </c>
      <c r="D60" s="79"/>
      <c r="E60" s="80"/>
      <c r="F60" s="21"/>
      <c r="G60" s="21"/>
      <c r="H60" s="33">
        <f>15*IF(AND(F60&gt;=1,G60=1),1, IF(AND(F60=2,G60=2),0.9, IF(AND(F60=3,G60=2),0.85, IF(AND(F60=3,G60=3),0.75, IF(AND(F60=4,G60=2),0.8, IF(AND(F60=4,G60=3),0.7, IF(AND(F60=4,G60=4),0.65, IF(AND(F60=5,G60=2),0.75, IF(AND(F60=5,G60=3),0.65, IF(AND(F60=5,G60=4),0.6, IF(AND(F60=5,G60=5),0.5, IF(AND(F60&gt;=6,G60=2),0.7, IF(AND(F60&gt;=6,G60=3),0.6, IF(AND(F60&gt;=6,G60=4),0.5, IF(AND(F60&gt;=6,G60=5),0.4, IF(AND(F60&gt;=6,G60=6),0.3, IF(AND(F60&gt;=6,G60=7),0.3, IF(AND(F60&gt;=6,G60=8),0.3, IF(AND(F60&gt;=6,G60&gt;=9),0.2)))))))))))))))))))</f>
        <v>0</v>
      </c>
    </row>
    <row r="61" spans="1:10" x14ac:dyDescent="0.25">
      <c r="A61" s="11"/>
      <c r="B61" s="3"/>
      <c r="C61" s="3" t="s">
        <v>5</v>
      </c>
      <c r="D61" s="79"/>
      <c r="E61" s="80"/>
      <c r="F61" s="21"/>
      <c r="G61" s="21"/>
      <c r="H61" s="33">
        <f t="shared" ref="H61:H63" si="4">15*IF(AND(F61&gt;=1,G61=1),1, IF(AND(F61=2,G61=2),0.9, IF(AND(F61=3,G61=2),0.85, IF(AND(F61=3,G61=3),0.75, IF(AND(F61=4,G61=2),0.8, IF(AND(F61=4,G61=3),0.7, IF(AND(F61=4,G61=4),0.65, IF(AND(F61=5,G61=2),0.75, IF(AND(F61=5,G61=3),0.65, IF(AND(F61=5,G61=4),0.6, IF(AND(F61=5,G61=5),0.5, IF(AND(F61&gt;=6,G61=2),0.7, IF(AND(F61&gt;=6,G61=3),0.6, IF(AND(F61&gt;=6,G61=4),0.5, IF(AND(F61&gt;=6,G61=5),0.4, IF(AND(F61&gt;=6,G61=6),0.3, IF(AND(F61&gt;=6,G61=7),0.3, IF(AND(F61&gt;=6,G61=8),0.3, IF(AND(F61&gt;=6,G61&gt;=9),0.2)))))))))))))))))))</f>
        <v>0</v>
      </c>
    </row>
    <row r="62" spans="1:10" x14ac:dyDescent="0.25">
      <c r="A62" s="11"/>
      <c r="B62" s="3"/>
      <c r="C62" s="3" t="s">
        <v>6</v>
      </c>
      <c r="D62" s="79"/>
      <c r="E62" s="80"/>
      <c r="F62" s="21"/>
      <c r="G62" s="21"/>
      <c r="H62" s="33">
        <f t="shared" si="4"/>
        <v>0</v>
      </c>
    </row>
    <row r="63" spans="1:10" x14ac:dyDescent="0.25">
      <c r="A63" s="11"/>
      <c r="B63" s="3"/>
      <c r="C63" s="3" t="s">
        <v>12</v>
      </c>
      <c r="D63" s="79"/>
      <c r="E63" s="80"/>
      <c r="F63" s="21"/>
      <c r="G63" s="21"/>
      <c r="H63" s="33">
        <f t="shared" si="4"/>
        <v>0</v>
      </c>
    </row>
    <row r="64" spans="1:10" x14ac:dyDescent="0.25">
      <c r="A64" s="11"/>
      <c r="B64" s="3"/>
      <c r="C64" s="29"/>
      <c r="D64" s="81"/>
      <c r="E64" s="82"/>
      <c r="F64" s="31"/>
      <c r="G64" s="31"/>
      <c r="H64" s="34"/>
    </row>
    <row r="65" spans="1:8" x14ac:dyDescent="0.25">
      <c r="A65" s="11"/>
      <c r="B65" s="3" t="s">
        <v>218</v>
      </c>
      <c r="C65" s="3" t="s">
        <v>4</v>
      </c>
      <c r="D65" s="79"/>
      <c r="E65" s="80"/>
      <c r="F65" s="21"/>
      <c r="G65" s="21"/>
      <c r="H65" s="33">
        <f>10*IF(AND(F65&gt;=1,G65=1),1, IF(AND(F65=2,G65=2),0.9, IF(AND(F65=3,G65=2),0.85, IF(AND(F65=3,G65=3),0.75, IF(AND(F65=4,G65=2),0.8, IF(AND(F65=4,G65=3),0.7, IF(AND(F65=4,G65=4),0.65, IF(AND(F65=5,G65=2),0.75, IF(AND(F65=5,G65=3),0.65, IF(AND(F65=5,G65=4),0.6, IF(AND(F65=5,G65=5),0.5, IF(AND(F65&gt;=6,G65=2),0.7, IF(AND(F65&gt;=6,G65=3),0.6, IF(AND(F65&gt;=6,G65=4),0.5, IF(AND(F65&gt;=6,G65=5),0.4, IF(AND(F65&gt;=6,G65=6),0.3, IF(AND(F65&gt;=6,G65=7),0.3, IF(AND(F65&gt;=6,G65=8),0.3, IF(AND(F65&gt;=6,G65&gt;=9),0.2)))))))))))))))))))</f>
        <v>0</v>
      </c>
    </row>
    <row r="66" spans="1:8" x14ac:dyDescent="0.25">
      <c r="A66" s="11"/>
      <c r="B66" s="3"/>
      <c r="C66" s="3" t="s">
        <v>5</v>
      </c>
      <c r="D66" s="79"/>
      <c r="E66" s="80"/>
      <c r="F66" s="21"/>
      <c r="G66" s="21"/>
      <c r="H66" s="33">
        <f t="shared" ref="H66:H68" si="5">10*IF(AND(F66&gt;=1,G66=1),1, IF(AND(F66=2,G66=2),0.9, IF(AND(F66=3,G66=2),0.85, IF(AND(F66=3,G66=3),0.75, IF(AND(F66=4,G66=2),0.8, IF(AND(F66=4,G66=3),0.7, IF(AND(F66=4,G66=4),0.65, IF(AND(F66=5,G66=2),0.75, IF(AND(F66=5,G66=3),0.65, IF(AND(F66=5,G66=4),0.6, IF(AND(F66=5,G66=5),0.5, IF(AND(F66&gt;=6,G66=2),0.7, IF(AND(F66&gt;=6,G66=3),0.6, IF(AND(F66&gt;=6,G66=4),0.5, IF(AND(F66&gt;=6,G66=5),0.4, IF(AND(F66&gt;=6,G66=6),0.3, IF(AND(F66&gt;=6,G66=7),0.3, IF(AND(F66&gt;=6,G66=8),0.3, IF(AND(F66&gt;=6,G66&gt;=9),0.2)))))))))))))))))))</f>
        <v>0</v>
      </c>
    </row>
    <row r="67" spans="1:8" x14ac:dyDescent="0.25">
      <c r="A67" s="11"/>
      <c r="B67" s="3"/>
      <c r="C67" s="3" t="s">
        <v>6</v>
      </c>
      <c r="D67" s="79"/>
      <c r="E67" s="80"/>
      <c r="F67" s="21"/>
      <c r="G67" s="21"/>
      <c r="H67" s="33">
        <f t="shared" si="5"/>
        <v>0</v>
      </c>
    </row>
    <row r="68" spans="1:8" x14ac:dyDescent="0.25">
      <c r="A68" s="11"/>
      <c r="B68" s="3"/>
      <c r="C68" s="3" t="s">
        <v>12</v>
      </c>
      <c r="D68" s="79"/>
      <c r="E68" s="80"/>
      <c r="F68" s="21"/>
      <c r="G68" s="21"/>
      <c r="H68" s="33">
        <f t="shared" si="5"/>
        <v>0</v>
      </c>
    </row>
    <row r="69" spans="1:8" x14ac:dyDescent="0.25">
      <c r="A69" s="11"/>
      <c r="B69" s="3"/>
      <c r="C69" s="29"/>
      <c r="D69" s="81"/>
      <c r="E69" s="82"/>
      <c r="F69" s="31"/>
      <c r="G69" s="31"/>
      <c r="H69" s="34"/>
    </row>
    <row r="70" spans="1:8" x14ac:dyDescent="0.25">
      <c r="A70" s="11"/>
      <c r="B70" s="3" t="s">
        <v>219</v>
      </c>
      <c r="C70" s="3" t="s">
        <v>4</v>
      </c>
      <c r="D70" s="79"/>
      <c r="E70" s="80"/>
      <c r="F70" s="21"/>
      <c r="G70" s="21"/>
      <c r="H70" s="33">
        <f>5*IF(AND(F70&gt;=1,G70=1),1, IF(AND(F70=2,G70=2),0.9, IF(AND(F70=3,G70=2),0.85, IF(AND(F70=3,G70=3),0.75, IF(AND(F70=4,G70=2),0.8, IF(AND(F70=4,G70=3),0.7, IF(AND(F70=4,G70=4),0.65, IF(AND(F70=5,G70=2),0.75, IF(AND(F70=5,G70=3),0.65, IF(AND(F70=5,G70=4),0.6, IF(AND(F70=5,G70=5),0.5, IF(AND(F70&gt;=6,G70=2),0.7, IF(AND(F70&gt;=6,G70=3),0.6, IF(AND(F70&gt;=6,G70=4),0.5, IF(AND(F70&gt;=6,G70=5),0.4, IF(AND(F70&gt;=6,G70=6),0.3, IF(AND(F70&gt;=6,G70=7),0.3, IF(AND(F70&gt;=6,G70=8),0.3, IF(AND(F70&gt;=6,G70&gt;=9),0.2)))))))))))))))))))</f>
        <v>0</v>
      </c>
    </row>
    <row r="71" spans="1:8" x14ac:dyDescent="0.25">
      <c r="A71" s="11"/>
      <c r="B71" s="3"/>
      <c r="C71" s="3" t="s">
        <v>5</v>
      </c>
      <c r="D71" s="79"/>
      <c r="E71" s="80"/>
      <c r="F71" s="21"/>
      <c r="G71" s="21"/>
      <c r="H71" s="33">
        <f t="shared" ref="H71:H73" si="6">5*IF(AND(F71&gt;=1,G71=1),1, IF(AND(F71=2,G71=2),0.9, IF(AND(F71=3,G71=2),0.85, IF(AND(F71=3,G71=3),0.75, IF(AND(F71=4,G71=2),0.8, IF(AND(F71=4,G71=3),0.7, IF(AND(F71=4,G71=4),0.65, IF(AND(F71=5,G71=2),0.75, IF(AND(F71=5,G71=3),0.65, IF(AND(F71=5,G71=4),0.6, IF(AND(F71=5,G71=5),0.5, IF(AND(F71&gt;=6,G71=2),0.7, IF(AND(F71&gt;=6,G71=3),0.6, IF(AND(F71&gt;=6,G71=4),0.5, IF(AND(F71&gt;=6,G71=5),0.4, IF(AND(F71&gt;=6,G71=6),0.3, IF(AND(F71&gt;=6,G71=7),0.3, IF(AND(F71&gt;=6,G71=8),0.3, IF(AND(F71&gt;=6,G71&gt;=9),0.2)))))))))))))))))))</f>
        <v>0</v>
      </c>
    </row>
    <row r="72" spans="1:8" x14ac:dyDescent="0.25">
      <c r="A72" s="11"/>
      <c r="B72" s="3"/>
      <c r="C72" s="3" t="s">
        <v>6</v>
      </c>
      <c r="D72" s="79"/>
      <c r="E72" s="80"/>
      <c r="F72" s="21"/>
      <c r="G72" s="21"/>
      <c r="H72" s="33">
        <f t="shared" si="6"/>
        <v>0</v>
      </c>
    </row>
    <row r="73" spans="1:8" x14ac:dyDescent="0.25">
      <c r="A73" s="11"/>
      <c r="B73" s="3"/>
      <c r="C73" s="3" t="s">
        <v>12</v>
      </c>
      <c r="D73" s="79"/>
      <c r="E73" s="80"/>
      <c r="F73" s="21"/>
      <c r="G73" s="21"/>
      <c r="H73" s="33">
        <f t="shared" si="6"/>
        <v>0</v>
      </c>
    </row>
    <row r="74" spans="1:8" ht="30" x14ac:dyDescent="0.25">
      <c r="A74" s="11" t="s">
        <v>4</v>
      </c>
      <c r="B74" s="4" t="s">
        <v>15</v>
      </c>
      <c r="C74" s="3"/>
      <c r="D74" s="5" t="s">
        <v>16</v>
      </c>
      <c r="E74" s="14" t="s">
        <v>17</v>
      </c>
      <c r="F74" s="21" t="s">
        <v>9</v>
      </c>
      <c r="G74" s="21" t="s">
        <v>10</v>
      </c>
      <c r="H74" s="35" t="s">
        <v>11</v>
      </c>
    </row>
    <row r="75" spans="1:8" x14ac:dyDescent="0.25">
      <c r="A75" s="11"/>
      <c r="B75" s="3"/>
      <c r="C75" s="3" t="s">
        <v>4</v>
      </c>
      <c r="D75" s="3"/>
      <c r="E75" s="16"/>
      <c r="F75" s="22"/>
      <c r="G75" s="22"/>
      <c r="H75" s="33">
        <f>20*IF(AND(F75&gt;=1,G75=1),1, IF(AND(F75=2,G75=2),0.9, IF(AND(F75=3,G75=2),0.85, IF(AND(F75=3,G75=3),0.75, IF(AND(F75=4,G75=2),0.8, IF(AND(F75=4,G75=3),0.7, IF(AND(F75=4,G75=4),0.65, IF(AND(F75=5,G75=2),0.75, IF(AND(F75=5,G75=3),0.65, IF(AND(F75=5,G75=4),0.6, IF(AND(F75=5,G75=5),0.5, IF(AND(F75&gt;=6,G75=2),0.7, IF(AND(F75&gt;=6,G75=3),0.6, IF(AND(F75&gt;=6,G75=4),0.5, IF(AND(F75&gt;=6,G75=5),0.4, IF(AND(F75&gt;=6,G75=6),0.3, IF(AND(F75&gt;=6,G75=7),0.3, IF(AND(F75&gt;=6,G75=8),0.3, IF(AND(F75&gt;=6,G75&gt;=9),0.2)))))))))))))))))))</f>
        <v>0</v>
      </c>
    </row>
    <row r="76" spans="1:8" x14ac:dyDescent="0.25">
      <c r="A76" s="11"/>
      <c r="B76" s="3"/>
      <c r="C76" s="3" t="s">
        <v>5</v>
      </c>
      <c r="D76" s="3"/>
      <c r="E76" s="16"/>
      <c r="F76" s="22"/>
      <c r="G76" s="22"/>
      <c r="H76" s="33">
        <f t="shared" ref="H76:H78" si="7">20*IF(AND(F76&gt;=1,G76=1),1, IF(AND(F76=2,G76=2),0.9, IF(AND(F76=3,G76=2),0.85, IF(AND(F76=3,G76=3),0.75, IF(AND(F76=4,G76=2),0.8, IF(AND(F76=4,G76=3),0.7, IF(AND(F76=4,G76=4),0.65, IF(AND(F76=5,G76=2),0.75, IF(AND(F76=5,G76=3),0.65, IF(AND(F76=5,G76=4),0.6, IF(AND(F76=5,G76=5),0.5, IF(AND(F76&gt;=6,G76=2),0.7, IF(AND(F76&gt;=6,G76=3),0.6, IF(AND(F76&gt;=6,G76=4),0.5, IF(AND(F76&gt;=6,G76=5),0.4, IF(AND(F76&gt;=6,G76=6),0.3, IF(AND(F76&gt;=6,G76=7),0.3, IF(AND(F76&gt;=6,G76=8),0.3, IF(AND(F76&gt;=6,G76&gt;=9),0.2)))))))))))))))))))</f>
        <v>0</v>
      </c>
    </row>
    <row r="77" spans="1:8" x14ac:dyDescent="0.25">
      <c r="A77" s="11"/>
      <c r="B77" s="3"/>
      <c r="C77" s="3" t="s">
        <v>6</v>
      </c>
      <c r="D77" s="3"/>
      <c r="E77" s="16"/>
      <c r="F77" s="22"/>
      <c r="G77" s="22"/>
      <c r="H77" s="33">
        <f t="shared" si="7"/>
        <v>0</v>
      </c>
    </row>
    <row r="78" spans="1:8" x14ac:dyDescent="0.25">
      <c r="A78" s="11"/>
      <c r="B78" s="3"/>
      <c r="C78" s="3" t="s">
        <v>12</v>
      </c>
      <c r="D78" s="3"/>
      <c r="E78" s="16"/>
      <c r="F78" s="22"/>
      <c r="G78" s="22"/>
      <c r="H78" s="33">
        <f t="shared" si="7"/>
        <v>0</v>
      </c>
    </row>
    <row r="79" spans="1:8" ht="60" x14ac:dyDescent="0.25">
      <c r="A79" s="11" t="s">
        <v>4</v>
      </c>
      <c r="B79" s="4" t="s">
        <v>18</v>
      </c>
      <c r="C79" s="3"/>
      <c r="D79" s="5" t="s">
        <v>19</v>
      </c>
      <c r="E79" s="14" t="s">
        <v>17</v>
      </c>
      <c r="F79" s="21" t="s">
        <v>9</v>
      </c>
      <c r="G79" s="21" t="s">
        <v>10</v>
      </c>
      <c r="H79" s="35" t="s">
        <v>11</v>
      </c>
    </row>
    <row r="80" spans="1:8" x14ac:dyDescent="0.25">
      <c r="A80" s="11"/>
      <c r="B80" s="3"/>
      <c r="C80" s="3" t="s">
        <v>4</v>
      </c>
      <c r="D80" s="3"/>
      <c r="E80" s="16"/>
      <c r="F80" s="22"/>
      <c r="G80" s="22"/>
      <c r="H80" s="33">
        <f>7*IF(AND(F80&gt;=1,G80=1),1, IF(AND(F80=2,G80=2),0.9, IF(AND(F80=3,G80=2),0.85, IF(AND(F80=3,G80=3),0.75, IF(AND(F80=4,G80=2),0.8, IF(AND(F80=4,G80=3),0.7, IF(AND(F80=4,G80=4),0.65, IF(AND(F80=5,G80=2),0.75, IF(AND(F80=5,G80=3),0.65, IF(AND(F80=5,G80=4),0.6, IF(AND(F80=5,G80=5),0.5, IF(AND(F80&gt;=6,G80=2),0.7, IF(AND(F80&gt;=6,G80=3),0.6, IF(AND(F80&gt;=6,G80=4),0.5, IF(AND(F80&gt;=6,G80=5),0.4, IF(AND(F80&gt;=6,G80=6),0.3, IF(AND(F80&gt;=6,G80=7),0.3, IF(AND(F80&gt;=6,G80=8),0.3, IF(AND(F80&gt;=6,G80&gt;=9),0.2)))))))))))))))))))</f>
        <v>0</v>
      </c>
    </row>
    <row r="81" spans="1:8" x14ac:dyDescent="0.25">
      <c r="A81" s="11"/>
      <c r="B81" s="3"/>
      <c r="C81" s="3" t="s">
        <v>5</v>
      </c>
      <c r="D81" s="3"/>
      <c r="E81" s="16"/>
      <c r="F81" s="22"/>
      <c r="G81" s="22"/>
      <c r="H81" s="33">
        <f t="shared" ref="H81:H83" si="8">7*IF(AND(F81&gt;=1,G81=1),1, IF(AND(F81=2,G81=2),0.9, IF(AND(F81=3,G81=2),0.85, IF(AND(F81=3,G81=3),0.75, IF(AND(F81=4,G81=2),0.8, IF(AND(F81=4,G81=3),0.7, IF(AND(F81=4,G81=4),0.65, IF(AND(F81=5,G81=2),0.75, IF(AND(F81=5,G81=3),0.65, IF(AND(F81=5,G81=4),0.6, IF(AND(F81=5,G81=5),0.5, IF(AND(F81&gt;=6,G81=2),0.7, IF(AND(F81&gt;=6,G81=3),0.6, IF(AND(F81&gt;=6,G81=4),0.5, IF(AND(F81&gt;=6,G81=5),0.4, IF(AND(F81&gt;=6,G81=6),0.3, IF(AND(F81&gt;=6,G81=7),0.3, IF(AND(F81&gt;=6,G81=8),0.3, IF(AND(F81&gt;=6,G81&gt;=9),0.2)))))))))))))))))))</f>
        <v>0</v>
      </c>
    </row>
    <row r="82" spans="1:8" x14ac:dyDescent="0.25">
      <c r="A82" s="11"/>
      <c r="B82" s="3"/>
      <c r="C82" s="3" t="s">
        <v>6</v>
      </c>
      <c r="D82" s="3"/>
      <c r="E82" s="16"/>
      <c r="F82" s="22"/>
      <c r="G82" s="22"/>
      <c r="H82" s="33">
        <f t="shared" si="8"/>
        <v>0</v>
      </c>
    </row>
    <row r="83" spans="1:8" x14ac:dyDescent="0.25">
      <c r="A83" s="11"/>
      <c r="B83" s="3"/>
      <c r="C83" s="3" t="s">
        <v>12</v>
      </c>
      <c r="D83" s="3"/>
      <c r="E83" s="16"/>
      <c r="F83" s="22"/>
      <c r="G83" s="22"/>
      <c r="H83" s="33">
        <f t="shared" si="8"/>
        <v>0</v>
      </c>
    </row>
    <row r="84" spans="1:8" ht="34.5" customHeight="1" x14ac:dyDescent="0.25">
      <c r="A84" s="11" t="s">
        <v>4</v>
      </c>
      <c r="B84" s="4" t="s">
        <v>20</v>
      </c>
      <c r="C84" s="3"/>
      <c r="D84" s="78" t="s">
        <v>21</v>
      </c>
      <c r="E84" s="78"/>
      <c r="F84" s="21" t="s">
        <v>9</v>
      </c>
      <c r="G84" s="21" t="s">
        <v>10</v>
      </c>
      <c r="H84" s="35" t="s">
        <v>11</v>
      </c>
    </row>
    <row r="85" spans="1:8" x14ac:dyDescent="0.25">
      <c r="A85" s="11"/>
      <c r="B85" s="3"/>
      <c r="C85" s="3" t="s">
        <v>4</v>
      </c>
      <c r="D85" s="76"/>
      <c r="E85" s="76"/>
      <c r="F85" s="22"/>
      <c r="G85" s="22"/>
      <c r="H85" s="33">
        <f>15*IF(AND(F85&gt;=1,G85=1),1, IF(AND(F85=2,G85=2),0.9, IF(AND(F85=3,G85=2),0.85, IF(AND(F85=3,G85=3),0.75, IF(AND(F85=4,G85=2),0.8, IF(AND(F85=4,G85=3),0.7, IF(AND(F85=4,G85=4),0.65, IF(AND(F85=5,G85=2),0.75, IF(AND(F85=5,G85=3),0.65, IF(AND(F85=5,G85=4),0.6, IF(AND(F85=5,G85=5),0.5, IF(AND(F85&gt;=6,G85=2),0.7, IF(AND(F85&gt;=6,G85=3),0.6, IF(AND(F85&gt;=6,G85=4),0.5, IF(AND(F85&gt;=6,G85=5),0.4, IF(AND(F85&gt;=6,G85=6),0.3, IF(AND(F85&gt;=6,G85=7),0.3, IF(AND(F85&gt;=6,G85=8),0.3, IF(AND(F85&gt;=6,G85&gt;=9),0.2)))))))))))))))))))</f>
        <v>0</v>
      </c>
    </row>
    <row r="86" spans="1:8" x14ac:dyDescent="0.25">
      <c r="A86" s="11"/>
      <c r="B86" s="3"/>
      <c r="C86" s="3" t="s">
        <v>5</v>
      </c>
      <c r="D86" s="76"/>
      <c r="E86" s="76"/>
      <c r="F86" s="22"/>
      <c r="G86" s="22"/>
      <c r="H86" s="33">
        <f t="shared" ref="H86:H88" si="9">15*IF(AND(F86&gt;=1,G86=1),1, IF(AND(F86=2,G86=2),0.9, IF(AND(F86=3,G86=2),0.85, IF(AND(F86=3,G86=3),0.75, IF(AND(F86=4,G86=2),0.8, IF(AND(F86=4,G86=3),0.7, IF(AND(F86=4,G86=4),0.65, IF(AND(F86=5,G86=2),0.75, IF(AND(F86=5,G86=3),0.65, IF(AND(F86=5,G86=4),0.6, IF(AND(F86=5,G86=5),0.5, IF(AND(F86&gt;=6,G86=2),0.7, IF(AND(F86&gt;=6,G86=3),0.6, IF(AND(F86&gt;=6,G86=4),0.5, IF(AND(F86&gt;=6,G86=5),0.4, IF(AND(F86&gt;=6,G86=6),0.3, IF(AND(F86&gt;=6,G86=7),0.3, IF(AND(F86&gt;=6,G86=8),0.3, IF(AND(F86&gt;=6,G86&gt;=9),0.2)))))))))))))))))))</f>
        <v>0</v>
      </c>
    </row>
    <row r="87" spans="1:8" x14ac:dyDescent="0.25">
      <c r="A87" s="11"/>
      <c r="B87" s="3"/>
      <c r="C87" s="3" t="s">
        <v>6</v>
      </c>
      <c r="D87" s="76"/>
      <c r="E87" s="76"/>
      <c r="F87" s="22"/>
      <c r="G87" s="22"/>
      <c r="H87" s="33">
        <f t="shared" si="9"/>
        <v>0</v>
      </c>
    </row>
    <row r="88" spans="1:8" x14ac:dyDescent="0.25">
      <c r="A88" s="11"/>
      <c r="B88" s="3"/>
      <c r="C88" s="3" t="s">
        <v>12</v>
      </c>
      <c r="D88" s="76"/>
      <c r="E88" s="76"/>
      <c r="F88" s="22"/>
      <c r="G88" s="22"/>
      <c r="H88" s="33">
        <f t="shared" si="9"/>
        <v>0</v>
      </c>
    </row>
    <row r="89" spans="1:8" ht="52.15" customHeight="1" x14ac:dyDescent="0.25">
      <c r="A89" s="11" t="s">
        <v>4</v>
      </c>
      <c r="B89" s="4" t="s">
        <v>23</v>
      </c>
      <c r="C89" s="3"/>
      <c r="D89" s="78" t="s">
        <v>22</v>
      </c>
      <c r="E89" s="78"/>
      <c r="F89" s="21" t="s">
        <v>9</v>
      </c>
      <c r="G89" s="21" t="s">
        <v>10</v>
      </c>
      <c r="H89" s="35" t="s">
        <v>11</v>
      </c>
    </row>
    <row r="90" spans="1:8" x14ac:dyDescent="0.25">
      <c r="A90" s="11"/>
      <c r="B90" s="3"/>
      <c r="C90" s="3" t="s">
        <v>4</v>
      </c>
      <c r="D90" s="76"/>
      <c r="E90" s="76"/>
      <c r="F90" s="22"/>
      <c r="G90" s="22"/>
      <c r="H90" s="33">
        <f>5*IF(AND(F90&gt;=1,G90=1),1, IF(AND(F90=2,G90=2),0.9, IF(AND(F90=3,G90=2),0.85, IF(AND(F90=3,G90=3),0.75, IF(AND(F90=4,G90=2),0.8, IF(AND(F90=4,G90=3),0.7, IF(AND(F90=4,G90=4),0.65, IF(AND(F90=5,G90=2),0.75, IF(AND(F90=5,G90=3),0.65, IF(AND(F90=5,G90=4),0.6, IF(AND(F90=5,G90=5),0.5, IF(AND(F90&gt;=6,G90=2),0.7, IF(AND(F90&gt;=6,G90=3),0.6, IF(AND(F90&gt;=6,G90=4),0.5, IF(AND(F90&gt;=6,G90=5),0.4, IF(AND(F90&gt;=6,G90=6),0.3, IF(AND(F90&gt;=6,G90=7),0.3, IF(AND(F90&gt;=6,G90=8),0.3, IF(AND(F90&gt;=6,G90&gt;=9),0.2)))))))))))))))))))</f>
        <v>0</v>
      </c>
    </row>
    <row r="91" spans="1:8" x14ac:dyDescent="0.25">
      <c r="A91" s="11"/>
      <c r="B91" s="3"/>
      <c r="C91" s="3" t="s">
        <v>5</v>
      </c>
      <c r="D91" s="76"/>
      <c r="E91" s="76"/>
      <c r="F91" s="22"/>
      <c r="G91" s="22"/>
      <c r="H91" s="33">
        <f t="shared" ref="H91:H93" si="10">5*IF(AND(F91&gt;=1,G91=1),1, IF(AND(F91=2,G91=2),0.9, IF(AND(F91=3,G91=2),0.85, IF(AND(F91=3,G91=3),0.75, IF(AND(F91=4,G91=2),0.8, IF(AND(F91=4,G91=3),0.7, IF(AND(F91=4,G91=4),0.65, IF(AND(F91=5,G91=2),0.75, IF(AND(F91=5,G91=3),0.65, IF(AND(F91=5,G91=4),0.6, IF(AND(F91=5,G91=5),0.5, IF(AND(F91&gt;=6,G91=2),0.7, IF(AND(F91&gt;=6,G91=3),0.6, IF(AND(F91&gt;=6,G91=4),0.5, IF(AND(F91&gt;=6,G91=5),0.4, IF(AND(F91&gt;=6,G91=6),0.3, IF(AND(F91&gt;=6,G91=7),0.3, IF(AND(F91&gt;=6,G91=8),0.3, IF(AND(F91&gt;=6,G91&gt;=9),0.2)))))))))))))))))))</f>
        <v>0</v>
      </c>
    </row>
    <row r="92" spans="1:8" x14ac:dyDescent="0.25">
      <c r="A92" s="11"/>
      <c r="B92" s="3"/>
      <c r="C92" s="3" t="s">
        <v>6</v>
      </c>
      <c r="D92" s="76"/>
      <c r="E92" s="76"/>
      <c r="F92" s="22"/>
      <c r="G92" s="22"/>
      <c r="H92" s="33">
        <f t="shared" si="10"/>
        <v>0</v>
      </c>
    </row>
    <row r="93" spans="1:8" x14ac:dyDescent="0.25">
      <c r="A93" s="11"/>
      <c r="B93" s="3"/>
      <c r="C93" s="3" t="s">
        <v>12</v>
      </c>
      <c r="D93" s="76"/>
      <c r="E93" s="76"/>
      <c r="F93" s="22"/>
      <c r="G93" s="22"/>
      <c r="H93" s="33">
        <f t="shared" si="10"/>
        <v>0</v>
      </c>
    </row>
    <row r="94" spans="1:8" ht="30" x14ac:dyDescent="0.25">
      <c r="A94" s="11" t="s">
        <v>4</v>
      </c>
      <c r="B94" s="4" t="s">
        <v>25</v>
      </c>
      <c r="C94" s="3"/>
      <c r="D94" s="78" t="s">
        <v>24</v>
      </c>
      <c r="E94" s="78"/>
      <c r="F94" s="21" t="s">
        <v>9</v>
      </c>
      <c r="G94" s="21" t="s">
        <v>10</v>
      </c>
      <c r="H94" s="35" t="s">
        <v>11</v>
      </c>
    </row>
    <row r="95" spans="1:8" x14ac:dyDescent="0.25">
      <c r="A95" s="11"/>
      <c r="B95" s="3"/>
      <c r="C95" s="3" t="s">
        <v>4</v>
      </c>
      <c r="D95" s="76"/>
      <c r="E95" s="76"/>
      <c r="F95" s="22"/>
      <c r="G95" s="22"/>
      <c r="H95" s="33">
        <f>5*IF(AND(F95&gt;=1,G95=1),1, IF(AND(F95=2,G95=2),0.9, IF(AND(F95=3,G95=2),0.85, IF(AND(F95=3,G95=3),0.75, IF(AND(F95=4,G95=2),0.8, IF(AND(F95=4,G95=3),0.7, IF(AND(F95=4,G95=4),0.65, IF(AND(F95=5,G95=2),0.75, IF(AND(F95=5,G95=3),0.65, IF(AND(F95=5,G95=4),0.6, IF(AND(F95=5,G95=5),0.5, IF(AND(F95&gt;=6,G95=2),0.7, IF(AND(F95&gt;=6,G95=3),0.6, IF(AND(F95&gt;=6,G95=4),0.5, IF(AND(F95&gt;=6,G95=5),0.4, IF(AND(F95&gt;=6,G95=6),0.3, IF(AND(F95&gt;=6,G95=7),0.3, IF(AND(F95&gt;=6,G95=8),0.3, IF(AND(F95&gt;=6,G95&gt;=9),0.2)))))))))))))))))))</f>
        <v>0</v>
      </c>
    </row>
    <row r="96" spans="1:8" x14ac:dyDescent="0.25">
      <c r="A96" s="11"/>
      <c r="B96" s="3"/>
      <c r="C96" s="3" t="s">
        <v>5</v>
      </c>
      <c r="D96" s="76"/>
      <c r="E96" s="76"/>
      <c r="F96" s="22"/>
      <c r="G96" s="22"/>
      <c r="H96" s="33">
        <f t="shared" ref="H96:H98" si="11">5*IF(AND(F96&gt;=1,G96=1),1, IF(AND(F96=2,G96=2),0.9, IF(AND(F96=3,G96=2),0.85, IF(AND(F96=3,G96=3),0.75, IF(AND(F96=4,G96=2),0.8, IF(AND(F96=4,G96=3),0.7, IF(AND(F96=4,G96=4),0.65, IF(AND(F96=5,G96=2),0.75, IF(AND(F96=5,G96=3),0.65, IF(AND(F96=5,G96=4),0.6, IF(AND(F96=5,G96=5),0.5, IF(AND(F96&gt;=6,G96=2),0.7, IF(AND(F96&gt;=6,G96=3),0.6, IF(AND(F96&gt;=6,G96=4),0.5, IF(AND(F96&gt;=6,G96=5),0.4, IF(AND(F96&gt;=6,G96=6),0.3, IF(AND(F96&gt;=6,G96=7),0.3, IF(AND(F96&gt;=6,G96=8),0.3, IF(AND(F96&gt;=6,G96&gt;=9),0.2)))))))))))))))))))</f>
        <v>0</v>
      </c>
    </row>
    <row r="97" spans="1:8" x14ac:dyDescent="0.25">
      <c r="A97" s="11"/>
      <c r="B97" s="3"/>
      <c r="C97" s="3" t="s">
        <v>6</v>
      </c>
      <c r="D97" s="76"/>
      <c r="E97" s="76"/>
      <c r="F97" s="22"/>
      <c r="G97" s="22"/>
      <c r="H97" s="33">
        <f t="shared" si="11"/>
        <v>0</v>
      </c>
    </row>
    <row r="98" spans="1:8" x14ac:dyDescent="0.25">
      <c r="A98" s="11"/>
      <c r="B98" s="3"/>
      <c r="C98" s="3" t="s">
        <v>12</v>
      </c>
      <c r="D98" s="76"/>
      <c r="E98" s="76"/>
      <c r="F98" s="22"/>
      <c r="G98" s="22"/>
      <c r="H98" s="33">
        <f t="shared" si="11"/>
        <v>0</v>
      </c>
    </row>
    <row r="99" spans="1:8" ht="45.75" customHeight="1" x14ac:dyDescent="0.25">
      <c r="A99" s="11" t="s">
        <v>4</v>
      </c>
      <c r="B99" s="4" t="s">
        <v>28</v>
      </c>
      <c r="C99" s="3"/>
      <c r="D99" s="78" t="s">
        <v>27</v>
      </c>
      <c r="E99" s="78"/>
      <c r="F99" s="21" t="s">
        <v>9</v>
      </c>
      <c r="G99" s="21" t="s">
        <v>10</v>
      </c>
      <c r="H99" s="35" t="s">
        <v>11</v>
      </c>
    </row>
    <row r="100" spans="1:8" x14ac:dyDescent="0.25">
      <c r="A100" s="11"/>
      <c r="B100" s="3"/>
      <c r="C100" s="3" t="s">
        <v>4</v>
      </c>
      <c r="D100" s="76"/>
      <c r="E100" s="76"/>
      <c r="F100" s="22"/>
      <c r="G100" s="22"/>
      <c r="H100" s="33">
        <f>2*IF(AND(F100&gt;=1,G100=1),1, IF(AND(F100=2,G100=2),0.9, IF(AND(F100=3,G100=2),0.85, IF(AND(F100=3,G100=3),0.75, IF(AND(F100=4,G100=2),0.8, IF(AND(F100=4,G100=3),0.7, IF(AND(F100=4,G100=4),0.65, IF(AND(F100=5,G100=2),0.75, IF(AND(F100=5,G100=3),0.65, IF(AND(F100=5,G100=4),0.6, IF(AND(F100=5,G100=5),0.5, IF(AND(F100&gt;=6,G100=2),0.7, IF(AND(F100&gt;=6,G100=3),0.6, IF(AND(F100&gt;=6,G100=4),0.5, IF(AND(F100&gt;=6,G100=5),0.4, IF(AND(F100&gt;=6,G100=6),0.3, IF(AND(F100&gt;=6,G100=7),0.3, IF(AND(F100&gt;=6,G100=8),0.3, IF(AND(F100&gt;=6,G100&gt;=9),0.2)))))))))))))))))))</f>
        <v>0</v>
      </c>
    </row>
    <row r="101" spans="1:8" x14ac:dyDescent="0.25">
      <c r="A101" s="11"/>
      <c r="B101" s="3"/>
      <c r="C101" s="3" t="s">
        <v>5</v>
      </c>
      <c r="D101" s="76"/>
      <c r="E101" s="76"/>
      <c r="F101" s="22"/>
      <c r="G101" s="22"/>
      <c r="H101" s="33">
        <f t="shared" ref="H101:H103" si="12">2*IF(AND(F101&gt;=1,G101=1),1, IF(AND(F101=2,G101=2),0.9, IF(AND(F101=3,G101=2),0.85, IF(AND(F101=3,G101=3),0.75, IF(AND(F101=4,G101=2),0.8, IF(AND(F101=4,G101=3),0.7, IF(AND(F101=4,G101=4),0.65, IF(AND(F101=5,G101=2),0.75, IF(AND(F101=5,G101=3),0.65, IF(AND(F101=5,G101=4),0.6, IF(AND(F101=5,G101=5),0.5, IF(AND(F101&gt;=6,G101=2),0.7, IF(AND(F101&gt;=6,G101=3),0.6, IF(AND(F101&gt;=6,G101=4),0.5, IF(AND(F101&gt;=6,G101=5),0.4, IF(AND(F101&gt;=6,G101=6),0.3, IF(AND(F101&gt;=6,G101=7),0.3, IF(AND(F101&gt;=6,G101=8),0.3, IF(AND(F101&gt;=6,G101&gt;=9),0.2)))))))))))))))))))</f>
        <v>0</v>
      </c>
    </row>
    <row r="102" spans="1:8" x14ac:dyDescent="0.25">
      <c r="A102" s="11"/>
      <c r="B102" s="3"/>
      <c r="C102" s="3" t="s">
        <v>6</v>
      </c>
      <c r="D102" s="76"/>
      <c r="E102" s="76"/>
      <c r="F102" s="22"/>
      <c r="G102" s="22"/>
      <c r="H102" s="33">
        <f t="shared" si="12"/>
        <v>0</v>
      </c>
    </row>
    <row r="103" spans="1:8" x14ac:dyDescent="0.25">
      <c r="A103" s="11"/>
      <c r="B103" s="3"/>
      <c r="C103" s="3" t="s">
        <v>12</v>
      </c>
      <c r="D103" s="76"/>
      <c r="E103" s="76"/>
      <c r="F103" s="22"/>
      <c r="G103" s="22"/>
      <c r="H103" s="33">
        <f t="shared" si="12"/>
        <v>0</v>
      </c>
    </row>
    <row r="104" spans="1:8" ht="30" x14ac:dyDescent="0.25">
      <c r="A104" s="11" t="s">
        <v>4</v>
      </c>
      <c r="B104" s="4" t="s">
        <v>26</v>
      </c>
      <c r="C104" s="3"/>
      <c r="D104" s="78" t="s">
        <v>29</v>
      </c>
      <c r="E104" s="78"/>
      <c r="F104" s="21" t="s">
        <v>9</v>
      </c>
      <c r="G104" s="21" t="s">
        <v>10</v>
      </c>
      <c r="H104" s="35" t="s">
        <v>11</v>
      </c>
    </row>
    <row r="105" spans="1:8" x14ac:dyDescent="0.25">
      <c r="A105" s="11"/>
      <c r="B105" s="3"/>
      <c r="C105" s="3" t="s">
        <v>4</v>
      </c>
      <c r="D105" s="76"/>
      <c r="E105" s="76"/>
      <c r="F105" s="22"/>
      <c r="G105" s="22"/>
      <c r="H105" s="33">
        <f>4*IF(AND(F105&gt;=1,G105=1),1, IF(AND(F105=2,G105=2),0.9, IF(AND(F105=3,G105=2),0.85, IF(AND(F105=3,G105=3),0.75, IF(AND(F105=4,G105=2),0.8, IF(AND(F105=4,G105=3),0.7, IF(AND(F105=4,G105=4),0.65, IF(AND(F105=5,G105=2),0.75, IF(AND(F105=5,G105=3),0.65, IF(AND(F105=5,G105=4),0.6, IF(AND(F105=5,G105=5),0.5, IF(AND(F105&gt;=6,G105=2),0.7, IF(AND(F105&gt;=6,G105=3),0.6, IF(AND(F105&gt;=6,G105=4),0.5, IF(AND(F105&gt;=6,G105=5),0.4, IF(AND(F105&gt;=6,G105=6),0.3, IF(AND(F105&gt;=6,G105=7),0.3, IF(AND(F105&gt;=6,G105=8),0.3, IF(AND(F105&gt;=6,G105&gt;=9),0.2)))))))))))))))))))</f>
        <v>0</v>
      </c>
    </row>
    <row r="106" spans="1:8" x14ac:dyDescent="0.25">
      <c r="A106" s="11"/>
      <c r="B106" s="3"/>
      <c r="C106" s="3" t="s">
        <v>5</v>
      </c>
      <c r="D106" s="76"/>
      <c r="E106" s="76"/>
      <c r="F106" s="22"/>
      <c r="G106" s="22"/>
      <c r="H106" s="33">
        <f t="shared" ref="H106:H108" si="13">4*IF(AND(F106&gt;=1,G106=1),1, IF(AND(F106=2,G106=2),0.9, IF(AND(F106=3,G106=2),0.85, IF(AND(F106=3,G106=3),0.75, IF(AND(F106=4,G106=2),0.8, IF(AND(F106=4,G106=3),0.7, IF(AND(F106=4,G106=4),0.65, IF(AND(F106=5,G106=2),0.75, IF(AND(F106=5,G106=3),0.65, IF(AND(F106=5,G106=4),0.6, IF(AND(F106=5,G106=5),0.5, IF(AND(F106&gt;=6,G106=2),0.7, IF(AND(F106&gt;=6,G106=3),0.6, IF(AND(F106&gt;=6,G106=4),0.5, IF(AND(F106&gt;=6,G106=5),0.4, IF(AND(F106&gt;=6,G106=6),0.3, IF(AND(F106&gt;=6,G106=7),0.3, IF(AND(F106&gt;=6,G106=8),0.3, IF(AND(F106&gt;=6,G106&gt;=9),0.2)))))))))))))))))))</f>
        <v>0</v>
      </c>
    </row>
    <row r="107" spans="1:8" x14ac:dyDescent="0.25">
      <c r="A107" s="11"/>
      <c r="B107" s="3"/>
      <c r="C107" s="3" t="s">
        <v>6</v>
      </c>
      <c r="D107" s="76"/>
      <c r="E107" s="76"/>
      <c r="F107" s="22"/>
      <c r="G107" s="22"/>
      <c r="H107" s="33">
        <f t="shared" si="13"/>
        <v>0</v>
      </c>
    </row>
    <row r="108" spans="1:8" x14ac:dyDescent="0.25">
      <c r="A108" s="11"/>
      <c r="B108" s="3"/>
      <c r="C108" s="3" t="s">
        <v>12</v>
      </c>
      <c r="D108" s="76"/>
      <c r="E108" s="76"/>
      <c r="F108" s="22"/>
      <c r="G108" s="22"/>
      <c r="H108" s="33">
        <f t="shared" si="13"/>
        <v>0</v>
      </c>
    </row>
    <row r="109" spans="1:8" ht="42" customHeight="1" x14ac:dyDescent="0.25">
      <c r="A109" s="11" t="s">
        <v>4</v>
      </c>
      <c r="B109" s="4" t="s">
        <v>30</v>
      </c>
      <c r="C109" s="3"/>
      <c r="D109" s="78" t="s">
        <v>31</v>
      </c>
      <c r="E109" s="78"/>
      <c r="F109" s="21" t="s">
        <v>9</v>
      </c>
      <c r="G109" s="21" t="s">
        <v>10</v>
      </c>
      <c r="H109" s="35" t="s">
        <v>11</v>
      </c>
    </row>
    <row r="110" spans="1:8" x14ac:dyDescent="0.25">
      <c r="A110" s="11"/>
      <c r="B110" s="3"/>
      <c r="C110" s="3" t="s">
        <v>4</v>
      </c>
      <c r="D110" s="76"/>
      <c r="E110" s="76"/>
      <c r="F110" s="22"/>
      <c r="G110" s="22"/>
      <c r="H110" s="33">
        <f>2*IF(AND(F110&gt;=1,G110=1),1, IF(AND(F110=2,G110=2),0.9, IF(AND(F110=3,G110=2),0.85, IF(AND(F110=3,G110=3),0.75, IF(AND(F110=4,G110=2),0.8, IF(AND(F110=4,G110=3),0.7, IF(AND(F110=4,G110=4),0.65, IF(AND(F110=5,G110=2),0.75, IF(AND(F110=5,G110=3),0.65, IF(AND(F110=5,G110=4),0.6, IF(AND(F110=5,G110=5),0.5, IF(AND(F110&gt;=6,G110=2),0.7, IF(AND(F110&gt;=6,G110=3),0.6, IF(AND(F110&gt;=6,G110=4),0.5, IF(AND(F110&gt;=6,G110=5),0.4, IF(AND(F110&gt;=6,G110=6),0.3, IF(AND(F110&gt;=6,G110=7),0.3, IF(AND(F110&gt;=6,G110=8),0.3, IF(AND(F110&gt;=6,G110&gt;=9),0.2)))))))))))))))))))</f>
        <v>0</v>
      </c>
    </row>
    <row r="111" spans="1:8" x14ac:dyDescent="0.25">
      <c r="A111" s="11"/>
      <c r="B111" s="3"/>
      <c r="C111" s="3" t="s">
        <v>5</v>
      </c>
      <c r="D111" s="76"/>
      <c r="E111" s="76"/>
      <c r="F111" s="22"/>
      <c r="G111" s="22"/>
      <c r="H111" s="33">
        <f t="shared" ref="H111:H113" si="14">2*IF(AND(F111&gt;=1,G111=1),1, IF(AND(F111=2,G111=2),0.9, IF(AND(F111=3,G111=2),0.85, IF(AND(F111=3,G111=3),0.75, IF(AND(F111=4,G111=2),0.8, IF(AND(F111=4,G111=3),0.7, IF(AND(F111=4,G111=4),0.65, IF(AND(F111=5,G111=2),0.75, IF(AND(F111=5,G111=3),0.65, IF(AND(F111=5,G111=4),0.6, IF(AND(F111=5,G111=5),0.5, IF(AND(F111&gt;=6,G111=2),0.7, IF(AND(F111&gt;=6,G111=3),0.6, IF(AND(F111&gt;=6,G111=4),0.5, IF(AND(F111&gt;=6,G111=5),0.4, IF(AND(F111&gt;=6,G111=6),0.3, IF(AND(F111&gt;=6,G111=7),0.3, IF(AND(F111&gt;=6,G111=8),0.3, IF(AND(F111&gt;=6,G111&gt;=9),0.2)))))))))))))))))))</f>
        <v>0</v>
      </c>
    </row>
    <row r="112" spans="1:8" x14ac:dyDescent="0.25">
      <c r="A112" s="11"/>
      <c r="B112" s="3"/>
      <c r="C112" s="3" t="s">
        <v>6</v>
      </c>
      <c r="D112" s="76"/>
      <c r="E112" s="76"/>
      <c r="F112" s="22"/>
      <c r="G112" s="22"/>
      <c r="H112" s="33">
        <f t="shared" si="14"/>
        <v>0</v>
      </c>
    </row>
    <row r="113" spans="1:9" ht="15.75" thickBot="1" x14ac:dyDescent="0.3">
      <c r="A113" s="12"/>
      <c r="B113" s="6"/>
      <c r="C113" s="6" t="s">
        <v>12</v>
      </c>
      <c r="D113" s="77"/>
      <c r="E113" s="77"/>
      <c r="F113" s="23"/>
      <c r="G113" s="23"/>
      <c r="H113" s="36">
        <f t="shared" si="14"/>
        <v>0</v>
      </c>
    </row>
    <row r="114" spans="1:9" x14ac:dyDescent="0.25">
      <c r="E114" s="17" t="s">
        <v>32</v>
      </c>
      <c r="I114" s="1">
        <f>SUM(H35:H38,H40:H43,H45:H48,H50:H53,H55:H58,H60:H63,H65:H68,H70:H73,H75:H78,H80:H83,H85:H88,H90:H93,H95:H98,H100:H103,H105:H108,H110:H113)</f>
        <v>0</v>
      </c>
    </row>
    <row r="116" spans="1:9" ht="15.75" thickBot="1" x14ac:dyDescent="0.3"/>
    <row r="117" spans="1:9" ht="15" customHeight="1" x14ac:dyDescent="0.25">
      <c r="A117" s="72" t="s">
        <v>200</v>
      </c>
      <c r="B117" s="73"/>
      <c r="C117" s="73"/>
      <c r="D117" s="73"/>
      <c r="E117" s="73"/>
      <c r="F117" s="73"/>
      <c r="G117" s="73"/>
      <c r="H117" s="74"/>
    </row>
    <row r="118" spans="1:9" ht="68.650000000000006" customHeight="1" x14ac:dyDescent="0.25">
      <c r="A118" s="11" t="s">
        <v>6</v>
      </c>
      <c r="B118" s="4" t="s">
        <v>7</v>
      </c>
      <c r="C118" s="3"/>
      <c r="D118" s="61" t="s">
        <v>37</v>
      </c>
      <c r="E118" s="63"/>
      <c r="F118" s="21" t="s">
        <v>9</v>
      </c>
      <c r="G118" s="21" t="s">
        <v>10</v>
      </c>
      <c r="H118" s="25" t="s">
        <v>11</v>
      </c>
    </row>
    <row r="119" spans="1:9" x14ac:dyDescent="0.25">
      <c r="A119" s="11"/>
      <c r="B119" s="3"/>
      <c r="C119" s="3" t="s">
        <v>4</v>
      </c>
      <c r="D119" s="58"/>
      <c r="E119" s="60"/>
      <c r="F119" s="22"/>
      <c r="G119" s="22"/>
      <c r="H119" s="33">
        <f>100*IF(AND(F119&gt;=1,G119=1),1, IF(AND(F119=2,G119=2),0.9, IF(AND(F119=3,G119=2),0.85, IF(AND(F119=3,G119=3),0.75, IF(AND(F119=4,G119=2),0.8, IF(AND(F119=4,G119=3),0.7, IF(AND(F119=4,G119=4),0.65, IF(AND(F119=5,G119=2),0.75, IF(AND(F119=5,G119=3),0.65, IF(AND(F119=5,G119=4),0.6, IF(AND(F119=5,G119=5),0.5, IF(AND(F119&gt;=6,G119=2),0.7, IF(AND(F119&gt;=6,G119=3),0.6, IF(AND(F119&gt;=6,G119=4),0.5, IF(AND(F119&gt;=6,G119=5),0.4, IF(AND(F119&gt;=6,G119=6),0.3, IF(AND(F119&gt;=6,G119=7),0.3, IF(AND(F119&gt;=6,G119=8),0.3, IF(AND(F119&gt;=6,G119&gt;=9),0.2)))))))))))))))))))</f>
        <v>0</v>
      </c>
    </row>
    <row r="120" spans="1:9" x14ac:dyDescent="0.25">
      <c r="A120" s="11"/>
      <c r="B120" s="3"/>
      <c r="C120" s="3" t="s">
        <v>5</v>
      </c>
      <c r="D120" s="58"/>
      <c r="E120" s="60"/>
      <c r="F120" s="22"/>
      <c r="G120" s="22"/>
      <c r="H120" s="33">
        <f t="shared" ref="H120:H122" si="15">100*IF(AND(F120&gt;=1,G120=1),1, IF(AND(F120=2,G120=2),0.9, IF(AND(F120=3,G120=2),0.85, IF(AND(F120=3,G120=3),0.75, IF(AND(F120=4,G120=2),0.8, IF(AND(F120=4,G120=3),0.7, IF(AND(F120=4,G120=4),0.65, IF(AND(F120=5,G120=2),0.75, IF(AND(F120=5,G120=3),0.65, IF(AND(F120=5,G120=4),0.6, IF(AND(F120=5,G120=5),0.5, IF(AND(F120&gt;=6,G120=2),0.7, IF(AND(F120&gt;=6,G120=3),0.6, IF(AND(F120&gt;=6,G120=4),0.5, IF(AND(F120&gt;=6,G120=5),0.4, IF(AND(F120&gt;=6,G120=6),0.3, IF(AND(F120&gt;=6,G120=7),0.3, IF(AND(F120&gt;=6,G120=8),0.3, IF(AND(F120&gt;=6,G120&gt;=9),0.2)))))))))))))))))))</f>
        <v>0</v>
      </c>
    </row>
    <row r="121" spans="1:9" x14ac:dyDescent="0.25">
      <c r="A121" s="11"/>
      <c r="B121" s="3"/>
      <c r="C121" s="3" t="s">
        <v>6</v>
      </c>
      <c r="D121" s="58"/>
      <c r="E121" s="60"/>
      <c r="F121" s="22"/>
      <c r="G121" s="22"/>
      <c r="H121" s="33">
        <f t="shared" si="15"/>
        <v>0</v>
      </c>
    </row>
    <row r="122" spans="1:9" x14ac:dyDescent="0.25">
      <c r="A122" s="11"/>
      <c r="B122" s="3"/>
      <c r="C122" s="3" t="s">
        <v>12</v>
      </c>
      <c r="D122" s="58"/>
      <c r="E122" s="60"/>
      <c r="F122" s="22"/>
      <c r="G122" s="22"/>
      <c r="H122" s="33">
        <f t="shared" si="15"/>
        <v>0</v>
      </c>
    </row>
    <row r="123" spans="1:9" ht="77.25" customHeight="1" x14ac:dyDescent="0.25">
      <c r="A123" s="11" t="s">
        <v>6</v>
      </c>
      <c r="B123" s="4" t="s">
        <v>13</v>
      </c>
      <c r="C123" s="3"/>
      <c r="D123" s="61" t="s">
        <v>38</v>
      </c>
      <c r="E123" s="63"/>
      <c r="F123" s="21" t="s">
        <v>9</v>
      </c>
      <c r="G123" s="21" t="s">
        <v>10</v>
      </c>
      <c r="H123" s="25" t="s">
        <v>11</v>
      </c>
    </row>
    <row r="124" spans="1:9" x14ac:dyDescent="0.25">
      <c r="A124" s="11"/>
      <c r="B124" s="3"/>
      <c r="C124" s="3" t="s">
        <v>4</v>
      </c>
      <c r="D124" s="58"/>
      <c r="E124" s="60"/>
      <c r="F124" s="22"/>
      <c r="G124" s="22"/>
      <c r="H124" s="33">
        <f>30*IF(AND(F124&gt;=1,G124=1),1, IF(AND(F124=2,G124=2),0.9, IF(AND(F124=3,G124=2),0.85, IF(AND(F124=3,G124=3),0.75, IF(AND(F124=4,G124=2),0.8, IF(AND(F124=4,G124=3),0.7, IF(AND(F124=4,G124=4),0.65, IF(AND(F124=5,G124=2),0.75, IF(AND(F124=5,G124=3),0.65, IF(AND(F124=5,G124=4),0.6, IF(AND(F124=5,G124=5),0.5, IF(AND(F124&gt;=6,G124=2),0.7, IF(AND(F124&gt;=6,G124=3),0.6, IF(AND(F124&gt;=6,G124=4),0.5, IF(AND(F124&gt;=6,G124=5),0.4, IF(AND(F124&gt;=6,G124=6),0.3, IF(AND(F124&gt;=6,G124=7),0.3, IF(AND(F124&gt;=6,G124=8),0.3, IF(AND(F124&gt;=6,G124&gt;=9),0.2)))))))))))))))))))</f>
        <v>0</v>
      </c>
    </row>
    <row r="125" spans="1:9" x14ac:dyDescent="0.25">
      <c r="A125" s="11"/>
      <c r="B125" s="3"/>
      <c r="C125" s="3" t="s">
        <v>5</v>
      </c>
      <c r="D125" s="58"/>
      <c r="E125" s="60"/>
      <c r="F125" s="22"/>
      <c r="G125" s="22"/>
      <c r="H125" s="33">
        <f t="shared" ref="H125:H127" si="16">30*IF(AND(F125&gt;=1,G125=1),1, IF(AND(F125=2,G125=2),0.9, IF(AND(F125=3,G125=2),0.85, IF(AND(F125=3,G125=3),0.75, IF(AND(F125=4,G125=2),0.8, IF(AND(F125=4,G125=3),0.7, IF(AND(F125=4,G125=4),0.65, IF(AND(F125=5,G125=2),0.75, IF(AND(F125=5,G125=3),0.65, IF(AND(F125=5,G125=4),0.6, IF(AND(F125=5,G125=5),0.5, IF(AND(F125&gt;=6,G125=2),0.7, IF(AND(F125&gt;=6,G125=3),0.6, IF(AND(F125&gt;=6,G125=4),0.5, IF(AND(F125&gt;=6,G125=5),0.4, IF(AND(F125&gt;=6,G125=6),0.3, IF(AND(F125&gt;=6,G125=7),0.3, IF(AND(F125&gt;=6,G125=8),0.3, IF(AND(F125&gt;=6,G125&gt;=9),0.2)))))))))))))))))))</f>
        <v>0</v>
      </c>
    </row>
    <row r="126" spans="1:9" x14ac:dyDescent="0.25">
      <c r="A126" s="11"/>
      <c r="B126" s="3"/>
      <c r="C126" s="3" t="s">
        <v>6</v>
      </c>
      <c r="D126" s="58"/>
      <c r="E126" s="60"/>
      <c r="F126" s="22"/>
      <c r="G126" s="22"/>
      <c r="H126" s="33">
        <f t="shared" si="16"/>
        <v>0</v>
      </c>
    </row>
    <row r="127" spans="1:9" x14ac:dyDescent="0.25">
      <c r="A127" s="11"/>
      <c r="B127" s="3"/>
      <c r="C127" s="3" t="s">
        <v>12</v>
      </c>
      <c r="D127" s="58"/>
      <c r="E127" s="60"/>
      <c r="F127" s="22"/>
      <c r="G127" s="22"/>
      <c r="H127" s="33">
        <f t="shared" si="16"/>
        <v>0</v>
      </c>
    </row>
    <row r="128" spans="1:9" ht="60" customHeight="1" x14ac:dyDescent="0.25">
      <c r="A128" s="11" t="s">
        <v>6</v>
      </c>
      <c r="B128" s="4" t="s">
        <v>15</v>
      </c>
      <c r="C128" s="3"/>
      <c r="D128" s="61" t="s">
        <v>39</v>
      </c>
      <c r="E128" s="63"/>
      <c r="F128" s="21" t="s">
        <v>9</v>
      </c>
      <c r="G128" s="21" t="s">
        <v>10</v>
      </c>
      <c r="H128" s="25" t="s">
        <v>11</v>
      </c>
    </row>
    <row r="129" spans="1:8" x14ac:dyDescent="0.25">
      <c r="A129" s="11"/>
      <c r="B129" s="3"/>
      <c r="C129" s="3" t="s">
        <v>4</v>
      </c>
      <c r="D129" s="58"/>
      <c r="E129" s="60"/>
      <c r="F129" s="22"/>
      <c r="G129" s="22"/>
      <c r="H129" s="33">
        <f>40*IF(AND(F129&gt;=1,G129=1),1, IF(AND(F129=2,G129=2),0.9, IF(AND(F129=3,G129=2),0.85, IF(AND(F129=3,G129=3),0.75, IF(AND(F129=4,G129=2),0.8, IF(AND(F129=4,G129=3),0.7, IF(AND(F129=4,G129=4),0.65, IF(AND(F129=5,G129=2),0.75, IF(AND(F129=5,G129=3),0.65, IF(AND(F129=5,G129=4),0.6, IF(AND(F129=5,G129=5),0.5, IF(AND(F129&gt;=6,G129=2),0.7, IF(AND(F129&gt;=6,G129=3),0.6, IF(AND(F129&gt;=6,G129=4),0.5, IF(AND(F129&gt;=6,G129=5),0.4, IF(AND(F129&gt;=6,G129=6),0.3, IF(AND(F129&gt;=6,G129=7),0.3, IF(AND(F129&gt;=6,G129=8),0.3, IF(AND(F129&gt;=6,G129&gt;=9),0.2)))))))))))))))))))</f>
        <v>0</v>
      </c>
    </row>
    <row r="130" spans="1:8" x14ac:dyDescent="0.25">
      <c r="A130" s="11"/>
      <c r="B130" s="3"/>
      <c r="C130" s="3" t="s">
        <v>5</v>
      </c>
      <c r="D130" s="58"/>
      <c r="E130" s="60"/>
      <c r="F130" s="22"/>
      <c r="G130" s="22"/>
      <c r="H130" s="33">
        <f t="shared" ref="H130:H132" si="17">40*IF(AND(F130&gt;=1,G130=1),1, IF(AND(F130=2,G130=2),0.9, IF(AND(F130=3,G130=2),0.85, IF(AND(F130=3,G130=3),0.75, IF(AND(F130=4,G130=2),0.8, IF(AND(F130=4,G130=3),0.7, IF(AND(F130=4,G130=4),0.65, IF(AND(F130=5,G130=2),0.75, IF(AND(F130=5,G130=3),0.65, IF(AND(F130=5,G130=4),0.6, IF(AND(F130=5,G130=5),0.5, IF(AND(F130&gt;=6,G130=2),0.7, IF(AND(F130&gt;=6,G130=3),0.6, IF(AND(F130&gt;=6,G130=4),0.5, IF(AND(F130&gt;=6,G130=5),0.4, IF(AND(F130&gt;=6,G130=6),0.3, IF(AND(F130&gt;=6,G130=7),0.3, IF(AND(F130&gt;=6,G130=8),0.3, IF(AND(F130&gt;=6,G130&gt;=9),0.2)))))))))))))))))))</f>
        <v>0</v>
      </c>
    </row>
    <row r="131" spans="1:8" x14ac:dyDescent="0.25">
      <c r="A131" s="11"/>
      <c r="B131" s="3"/>
      <c r="C131" s="3" t="s">
        <v>6</v>
      </c>
      <c r="D131" s="58"/>
      <c r="E131" s="60"/>
      <c r="F131" s="22"/>
      <c r="G131" s="22"/>
      <c r="H131" s="33">
        <f t="shared" si="17"/>
        <v>0</v>
      </c>
    </row>
    <row r="132" spans="1:8" x14ac:dyDescent="0.25">
      <c r="A132" s="11"/>
      <c r="B132" s="3"/>
      <c r="C132" s="3" t="s">
        <v>12</v>
      </c>
      <c r="D132" s="58"/>
      <c r="E132" s="60"/>
      <c r="F132" s="22"/>
      <c r="G132" s="22"/>
      <c r="H132" s="33">
        <f t="shared" si="17"/>
        <v>0</v>
      </c>
    </row>
    <row r="133" spans="1:8" ht="78.75" customHeight="1" x14ac:dyDescent="0.25">
      <c r="A133" s="11" t="s">
        <v>6</v>
      </c>
      <c r="B133" s="4" t="s">
        <v>18</v>
      </c>
      <c r="C133" s="3"/>
      <c r="D133" s="61" t="s">
        <v>40</v>
      </c>
      <c r="E133" s="63"/>
      <c r="F133" s="21" t="s">
        <v>9</v>
      </c>
      <c r="G133" s="21" t="s">
        <v>10</v>
      </c>
      <c r="H133" s="25" t="s">
        <v>11</v>
      </c>
    </row>
    <row r="134" spans="1:8" x14ac:dyDescent="0.25">
      <c r="A134" s="11"/>
      <c r="B134" s="3"/>
      <c r="C134" s="3" t="s">
        <v>4</v>
      </c>
      <c r="D134" s="58"/>
      <c r="E134" s="60"/>
      <c r="F134" s="22"/>
      <c r="G134" s="22"/>
      <c r="H134" s="33">
        <f>10*IF(AND(F134&gt;=1,G134=1),1, IF(AND(F134=2,G134=2),0.9, IF(AND(F134=3,G134=2),0.85, IF(AND(F134=3,G134=3),0.75, IF(AND(F134=4,G134=2),0.8, IF(AND(F134=4,G134=3),0.7, IF(AND(F134=4,G134=4),0.65, IF(AND(F134=5,G134=2),0.75, IF(AND(F134=5,G134=3),0.65, IF(AND(F134=5,G134=4),0.6, IF(AND(F134=5,G134=5),0.5, IF(AND(F134&gt;=6,G134=2),0.7, IF(AND(F134&gt;=6,G134=3),0.6, IF(AND(F134&gt;=6,G134=4),0.5, IF(AND(F134&gt;=6,G134=5),0.4, IF(AND(F134&gt;=6,G134=6),0.3, IF(AND(F134&gt;=6,G134=7),0.3, IF(AND(F134&gt;=6,G134=8),0.3, IF(AND(F134&gt;=6,G134&gt;=9),0.2)))))))))))))))))))</f>
        <v>0</v>
      </c>
    </row>
    <row r="135" spans="1:8" x14ac:dyDescent="0.25">
      <c r="A135" s="11"/>
      <c r="B135" s="3"/>
      <c r="C135" s="3" t="s">
        <v>5</v>
      </c>
      <c r="D135" s="58"/>
      <c r="E135" s="60"/>
      <c r="F135" s="22"/>
      <c r="G135" s="22"/>
      <c r="H135" s="33">
        <f t="shared" ref="H135:H137" si="18">10*IF(AND(F135&gt;=1,G135=1),1, IF(AND(F135=2,G135=2),0.9, IF(AND(F135=3,G135=2),0.85, IF(AND(F135=3,G135=3),0.75, IF(AND(F135=4,G135=2),0.8, IF(AND(F135=4,G135=3),0.7, IF(AND(F135=4,G135=4),0.65, IF(AND(F135=5,G135=2),0.75, IF(AND(F135=5,G135=3),0.65, IF(AND(F135=5,G135=4),0.6, IF(AND(F135=5,G135=5),0.5, IF(AND(F135&gt;=6,G135=2),0.7, IF(AND(F135&gt;=6,G135=3),0.6, IF(AND(F135&gt;=6,G135=4),0.5, IF(AND(F135&gt;=6,G135=5),0.4, IF(AND(F135&gt;=6,G135=6),0.3, IF(AND(F135&gt;=6,G135=7),0.3, IF(AND(F135&gt;=6,G135=8),0.3, IF(AND(F135&gt;=6,G135&gt;=9),0.2)))))))))))))))))))</f>
        <v>0</v>
      </c>
    </row>
    <row r="136" spans="1:8" x14ac:dyDescent="0.25">
      <c r="A136" s="11"/>
      <c r="B136" s="3"/>
      <c r="C136" s="3" t="s">
        <v>6</v>
      </c>
      <c r="D136" s="58"/>
      <c r="E136" s="60"/>
      <c r="F136" s="22"/>
      <c r="G136" s="22"/>
      <c r="H136" s="33">
        <f t="shared" si="18"/>
        <v>0</v>
      </c>
    </row>
    <row r="137" spans="1:8" x14ac:dyDescent="0.25">
      <c r="A137" s="11"/>
      <c r="B137" s="3"/>
      <c r="C137" s="3" t="s">
        <v>12</v>
      </c>
      <c r="D137" s="58"/>
      <c r="E137" s="60"/>
      <c r="F137" s="22"/>
      <c r="G137" s="22"/>
      <c r="H137" s="33">
        <f t="shared" si="18"/>
        <v>0</v>
      </c>
    </row>
    <row r="138" spans="1:8" ht="49.5" customHeight="1" x14ac:dyDescent="0.25">
      <c r="A138" s="11" t="s">
        <v>6</v>
      </c>
      <c r="B138" s="4" t="s">
        <v>20</v>
      </c>
      <c r="C138" s="3"/>
      <c r="D138" s="61" t="s">
        <v>41</v>
      </c>
      <c r="E138" s="63"/>
      <c r="F138" s="21" t="s">
        <v>9</v>
      </c>
      <c r="G138" s="21" t="s">
        <v>10</v>
      </c>
      <c r="H138" s="25" t="s">
        <v>11</v>
      </c>
    </row>
    <row r="139" spans="1:8" x14ac:dyDescent="0.25">
      <c r="A139" s="11"/>
      <c r="B139" s="3"/>
      <c r="C139" s="3" t="s">
        <v>4</v>
      </c>
      <c r="D139" s="58"/>
      <c r="E139" s="60"/>
      <c r="F139" s="22"/>
      <c r="G139" s="22"/>
      <c r="H139" s="33">
        <f>7*IF(AND(F139&gt;=1,G139=1),1, IF(AND(F139=2,G139=2),0.9, IF(AND(F139=3,G139=2),0.85, IF(AND(F139=3,G139=3),0.75, IF(AND(F139=4,G139=2),0.8, IF(AND(F139=4,G139=3),0.7, IF(AND(F139=4,G139=4),0.65, IF(AND(F139=5,G139=2),0.75, IF(AND(F139=5,G139=3),0.65, IF(AND(F139=5,G139=4),0.6, IF(AND(F139=5,G139=5),0.5, IF(AND(F139&gt;=6,G139=2),0.7, IF(AND(F139&gt;=6,G139=3),0.6, IF(AND(F139&gt;=6,G139=4),0.5, IF(AND(F139&gt;=6,G139=5),0.4, IF(AND(F139&gt;=6,G139=6),0.3, IF(AND(F139&gt;=6,G139=7),0.3, IF(AND(F139&gt;=6,G139=8),0.3, IF(AND(F139&gt;=6,G139&gt;=9),0.2)))))))))))))))))))</f>
        <v>0</v>
      </c>
    </row>
    <row r="140" spans="1:8" x14ac:dyDescent="0.25">
      <c r="A140" s="11"/>
      <c r="B140" s="3"/>
      <c r="C140" s="3" t="s">
        <v>5</v>
      </c>
      <c r="D140" s="58"/>
      <c r="E140" s="60"/>
      <c r="F140" s="22"/>
      <c r="G140" s="22"/>
      <c r="H140" s="33">
        <f t="shared" ref="H140:H142" si="19">7*IF(AND(F140&gt;=1,G140=1),1, IF(AND(F140=2,G140=2),0.9, IF(AND(F140=3,G140=2),0.85, IF(AND(F140=3,G140=3),0.75, IF(AND(F140=4,G140=2),0.8, IF(AND(F140=4,G140=3),0.7, IF(AND(F140=4,G140=4),0.65, IF(AND(F140=5,G140=2),0.75, IF(AND(F140=5,G140=3),0.65, IF(AND(F140=5,G140=4),0.6, IF(AND(F140=5,G140=5),0.5, IF(AND(F140&gt;=6,G140=2),0.7, IF(AND(F140&gt;=6,G140=3),0.6, IF(AND(F140&gt;=6,G140=4),0.5, IF(AND(F140&gt;=6,G140=5),0.4, IF(AND(F140&gt;=6,G140=6),0.3, IF(AND(F140&gt;=6,G140=7),0.3, IF(AND(F140&gt;=6,G140=8),0.3, IF(AND(F140&gt;=6,G140&gt;=9),0.2)))))))))))))))))))</f>
        <v>0</v>
      </c>
    </row>
    <row r="141" spans="1:8" x14ac:dyDescent="0.25">
      <c r="A141" s="11"/>
      <c r="B141" s="3"/>
      <c r="C141" s="3" t="s">
        <v>6</v>
      </c>
      <c r="D141" s="58"/>
      <c r="E141" s="60"/>
      <c r="F141" s="22"/>
      <c r="G141" s="22"/>
      <c r="H141" s="33">
        <f t="shared" si="19"/>
        <v>0</v>
      </c>
    </row>
    <row r="142" spans="1:8" x14ac:dyDescent="0.25">
      <c r="A142" s="11"/>
      <c r="B142" s="3"/>
      <c r="C142" s="3" t="s">
        <v>12</v>
      </c>
      <c r="D142" s="58"/>
      <c r="E142" s="60"/>
      <c r="F142" s="22"/>
      <c r="G142" s="22"/>
      <c r="H142" s="33">
        <f t="shared" si="19"/>
        <v>0</v>
      </c>
    </row>
    <row r="143" spans="1:8" ht="81.75" customHeight="1" x14ac:dyDescent="0.25">
      <c r="A143" s="11" t="s">
        <v>6</v>
      </c>
      <c r="B143" s="4" t="s">
        <v>23</v>
      </c>
      <c r="C143" s="3"/>
      <c r="D143" s="61" t="s">
        <v>42</v>
      </c>
      <c r="E143" s="63"/>
      <c r="F143" s="21" t="s">
        <v>9</v>
      </c>
      <c r="G143" s="21" t="s">
        <v>10</v>
      </c>
      <c r="H143" s="25" t="s">
        <v>11</v>
      </c>
    </row>
    <row r="144" spans="1:8" x14ac:dyDescent="0.25">
      <c r="A144" s="11"/>
      <c r="B144" s="3"/>
      <c r="C144" s="3" t="s">
        <v>4</v>
      </c>
      <c r="D144" s="58"/>
      <c r="E144" s="60"/>
      <c r="F144" s="22"/>
      <c r="G144" s="22"/>
      <c r="H144" s="33">
        <f>5*IF(AND(F144&gt;=1,G144=1),1, IF(AND(F144=2,G144=2),0.9, IF(AND(F144=3,G144=2),0.85, IF(AND(F144=3,G144=3),0.75, IF(AND(F144=4,G144=2),0.8, IF(AND(F144=4,G144=3),0.7, IF(AND(F144=4,G144=4),0.65, IF(AND(F144=5,G144=2),0.75, IF(AND(F144=5,G144=3),0.65, IF(AND(F144=5,G144=4),0.6, IF(AND(F144=5,G144=5),0.5, IF(AND(F144&gt;=6,G144=2),0.7, IF(AND(F144&gt;=6,G144=3),0.6, IF(AND(F144&gt;=6,G144=4),0.5, IF(AND(F144&gt;=6,G144=5),0.4, IF(AND(F144&gt;=6,G144=6),0.3, IF(AND(F144&gt;=6,G144=7),0.3, IF(AND(F144&gt;=6,G144=8),0.3, IF(AND(F144&gt;=6,G144&gt;=9),0.2)))))))))))))))))))</f>
        <v>0</v>
      </c>
    </row>
    <row r="145" spans="1:9" x14ac:dyDescent="0.25">
      <c r="A145" s="11"/>
      <c r="B145" s="3"/>
      <c r="C145" s="3" t="s">
        <v>5</v>
      </c>
      <c r="D145" s="58"/>
      <c r="E145" s="60"/>
      <c r="F145" s="22"/>
      <c r="G145" s="22"/>
      <c r="H145" s="33">
        <f t="shared" ref="H145:H147" si="20">5*IF(AND(F145&gt;=1,G145=1),1, IF(AND(F145=2,G145=2),0.9, IF(AND(F145=3,G145=2),0.85, IF(AND(F145=3,G145=3),0.75, IF(AND(F145=4,G145=2),0.8, IF(AND(F145=4,G145=3),0.7, IF(AND(F145=4,G145=4),0.65, IF(AND(F145=5,G145=2),0.75, IF(AND(F145=5,G145=3),0.65, IF(AND(F145=5,G145=4),0.6, IF(AND(F145=5,G145=5),0.5, IF(AND(F145&gt;=6,G145=2),0.7, IF(AND(F145&gt;=6,G145=3),0.6, IF(AND(F145&gt;=6,G145=4),0.5, IF(AND(F145&gt;=6,G145=5),0.4, IF(AND(F145&gt;=6,G145=6),0.3, IF(AND(F145&gt;=6,G145=7),0.3, IF(AND(F145&gt;=6,G145=8),0.3, IF(AND(F145&gt;=6,G145&gt;=9),0.2)))))))))))))))))))</f>
        <v>0</v>
      </c>
    </row>
    <row r="146" spans="1:9" x14ac:dyDescent="0.25">
      <c r="A146" s="11"/>
      <c r="B146" s="3"/>
      <c r="C146" s="3" t="s">
        <v>6</v>
      </c>
      <c r="D146" s="58"/>
      <c r="E146" s="60"/>
      <c r="F146" s="22"/>
      <c r="G146" s="22"/>
      <c r="H146" s="33">
        <f t="shared" si="20"/>
        <v>0</v>
      </c>
    </row>
    <row r="147" spans="1:9" x14ac:dyDescent="0.25">
      <c r="A147" s="11"/>
      <c r="B147" s="3"/>
      <c r="C147" s="3" t="s">
        <v>12</v>
      </c>
      <c r="D147" s="58"/>
      <c r="E147" s="60"/>
      <c r="F147" s="22"/>
      <c r="G147" s="22"/>
      <c r="H147" s="33">
        <f t="shared" si="20"/>
        <v>0</v>
      </c>
    </row>
    <row r="148" spans="1:9" ht="28.5" customHeight="1" x14ac:dyDescent="0.25">
      <c r="A148" s="11" t="s">
        <v>6</v>
      </c>
      <c r="B148" s="4" t="s">
        <v>25</v>
      </c>
      <c r="C148" s="3"/>
      <c r="D148" s="61" t="s">
        <v>43</v>
      </c>
      <c r="E148" s="63"/>
      <c r="F148" s="21" t="s">
        <v>9</v>
      </c>
      <c r="G148" s="21" t="s">
        <v>10</v>
      </c>
      <c r="H148" s="25" t="s">
        <v>11</v>
      </c>
    </row>
    <row r="149" spans="1:9" x14ac:dyDescent="0.25">
      <c r="A149" s="11"/>
      <c r="B149" s="3"/>
      <c r="C149" s="3" t="s">
        <v>4</v>
      </c>
      <c r="D149" s="58"/>
      <c r="E149" s="60"/>
      <c r="F149" s="22"/>
      <c r="G149" s="22"/>
      <c r="H149" s="33">
        <f>10*IF(AND(F149&gt;=1,G149=1),1, IF(AND(F149=2,G149=2),0.9, IF(AND(F149=3,G149=2),0.85, IF(AND(F149=3,G149=3),0.75, IF(AND(F149=4,G149=2),0.8, IF(AND(F149=4,G149=3),0.7, IF(AND(F149=4,G149=4),0.65, IF(AND(F149=5,G149=2),0.75, IF(AND(F149=5,G149=3),0.65, IF(AND(F149=5,G149=4),0.6, IF(AND(F149=5,G149=5),0.5, IF(AND(F149&gt;=6,G149=2),0.7, IF(AND(F149&gt;=6,G149=3),0.6, IF(AND(F149&gt;=6,G149=4),0.5, IF(AND(F149&gt;=6,G149=5),0.4, IF(AND(F149&gt;=6,G149=6),0.3, IF(AND(F149&gt;=6,G149=7),0.3, IF(AND(F149&gt;=6,G149=8),0.3, IF(AND(F149&gt;=6,G149&gt;=9),0.2)))))))))))))))))))</f>
        <v>0</v>
      </c>
    </row>
    <row r="150" spans="1:9" x14ac:dyDescent="0.25">
      <c r="A150" s="11"/>
      <c r="B150" s="3"/>
      <c r="C150" s="3" t="s">
        <v>5</v>
      </c>
      <c r="D150" s="58"/>
      <c r="E150" s="60"/>
      <c r="F150" s="22"/>
      <c r="G150" s="22"/>
      <c r="H150" s="33">
        <f t="shared" ref="H150:H152" si="21">10*IF(AND(F150&gt;=1,G150=1),1, IF(AND(F150=2,G150=2),0.9, IF(AND(F150=3,G150=2),0.85, IF(AND(F150=3,G150=3),0.75, IF(AND(F150=4,G150=2),0.8, IF(AND(F150=4,G150=3),0.7, IF(AND(F150=4,G150=4),0.65, IF(AND(F150=5,G150=2),0.75, IF(AND(F150=5,G150=3),0.65, IF(AND(F150=5,G150=4),0.6, IF(AND(F150=5,G150=5),0.5, IF(AND(F150&gt;=6,G150=2),0.7, IF(AND(F150&gt;=6,G150=3),0.6, IF(AND(F150&gt;=6,G150=4),0.5, IF(AND(F150&gt;=6,G150=5),0.4, IF(AND(F150&gt;=6,G150=6),0.3, IF(AND(F150&gt;=6,G150=7),0.3, IF(AND(F150&gt;=6,G150=8),0.3, IF(AND(F150&gt;=6,G150&gt;=9),0.2)))))))))))))))))))</f>
        <v>0</v>
      </c>
    </row>
    <row r="151" spans="1:9" x14ac:dyDescent="0.25">
      <c r="A151" s="11"/>
      <c r="B151" s="3"/>
      <c r="C151" s="3" t="s">
        <v>6</v>
      </c>
      <c r="D151" s="58"/>
      <c r="E151" s="60"/>
      <c r="F151" s="22"/>
      <c r="G151" s="22"/>
      <c r="H151" s="33">
        <f t="shared" si="21"/>
        <v>0</v>
      </c>
    </row>
    <row r="152" spans="1:9" x14ac:dyDescent="0.25">
      <c r="A152" s="11"/>
      <c r="B152" s="3"/>
      <c r="C152" s="3" t="s">
        <v>12</v>
      </c>
      <c r="D152" s="58"/>
      <c r="E152" s="60"/>
      <c r="F152" s="22"/>
      <c r="G152" s="22"/>
      <c r="H152" s="33">
        <f t="shared" si="21"/>
        <v>0</v>
      </c>
    </row>
    <row r="153" spans="1:9" ht="30" x14ac:dyDescent="0.25">
      <c r="A153" s="11" t="s">
        <v>6</v>
      </c>
      <c r="B153" s="4" t="s">
        <v>26</v>
      </c>
      <c r="C153" s="3"/>
      <c r="D153" s="61" t="s">
        <v>44</v>
      </c>
      <c r="E153" s="63"/>
      <c r="F153" s="21" t="s">
        <v>9</v>
      </c>
      <c r="G153" s="21" t="s">
        <v>10</v>
      </c>
      <c r="H153" s="25" t="s">
        <v>11</v>
      </c>
    </row>
    <row r="154" spans="1:9" x14ac:dyDescent="0.25">
      <c r="A154" s="11"/>
      <c r="B154" s="3"/>
      <c r="C154" s="3" t="s">
        <v>4</v>
      </c>
      <c r="D154" s="58"/>
      <c r="E154" s="60"/>
      <c r="F154" s="22"/>
      <c r="G154" s="22"/>
      <c r="H154" s="33">
        <f>4*IF(AND(F154&gt;=1,G154=1),1, IF(AND(F154=2,G154=2),0.9, IF(AND(F154=3,G154=2),0.85, IF(AND(F154=3,G154=3),0.75, IF(AND(F154=4,G154=2),0.8, IF(AND(F154=4,G154=3),0.7, IF(AND(F154=4,G154=4),0.65, IF(AND(F154=5,G154=2),0.75, IF(AND(F154=5,G154=3),0.65, IF(AND(F154=5,G154=4),0.6, IF(AND(F154=5,G154=5),0.5, IF(AND(F154&gt;=6,G154=2),0.7, IF(AND(F154&gt;=6,G154=3),0.6, IF(AND(F154&gt;=6,G154=4),0.5, IF(AND(F154&gt;=6,G154=5),0.4, IF(AND(F154&gt;=6,G154=6),0.3, IF(AND(F154&gt;=6,G154=7),0.3, IF(AND(F154&gt;=6,G154=8),0.3, IF(AND(F154&gt;=6,G154&gt;=9),0.2)))))))))))))))))))</f>
        <v>0</v>
      </c>
    </row>
    <row r="155" spans="1:9" x14ac:dyDescent="0.25">
      <c r="A155" s="11"/>
      <c r="B155" s="3"/>
      <c r="C155" s="3" t="s">
        <v>5</v>
      </c>
      <c r="D155" s="58"/>
      <c r="E155" s="60"/>
      <c r="F155" s="22"/>
      <c r="G155" s="22"/>
      <c r="H155" s="33">
        <f t="shared" ref="H155:H157" si="22">4*IF(AND(F155&gt;=1,G155=1),1, IF(AND(F155=2,G155=2),0.9, IF(AND(F155=3,G155=2),0.85, IF(AND(F155=3,G155=3),0.75, IF(AND(F155=4,G155=2),0.8, IF(AND(F155=4,G155=3),0.7, IF(AND(F155=4,G155=4),0.65, IF(AND(F155=5,G155=2),0.75, IF(AND(F155=5,G155=3),0.65, IF(AND(F155=5,G155=4),0.6, IF(AND(F155=5,G155=5),0.5, IF(AND(F155&gt;=6,G155=2),0.7, IF(AND(F155&gt;=6,G155=3),0.6, IF(AND(F155&gt;=6,G155=4),0.5, IF(AND(F155&gt;=6,G155=5),0.4, IF(AND(F155&gt;=6,G155=6),0.3, IF(AND(F155&gt;=6,G155=7),0.3, IF(AND(F155&gt;=6,G155=8),0.3, IF(AND(F155&gt;=6,G155&gt;=9),0.2)))))))))))))))))))</f>
        <v>0</v>
      </c>
    </row>
    <row r="156" spans="1:9" x14ac:dyDescent="0.25">
      <c r="A156" s="11"/>
      <c r="B156" s="3"/>
      <c r="C156" s="3" t="s">
        <v>6</v>
      </c>
      <c r="D156" s="58"/>
      <c r="E156" s="60"/>
      <c r="F156" s="22"/>
      <c r="G156" s="22"/>
      <c r="H156" s="33">
        <f t="shared" si="22"/>
        <v>0</v>
      </c>
    </row>
    <row r="157" spans="1:9" ht="15.75" thickBot="1" x14ac:dyDescent="0.3">
      <c r="A157" s="12"/>
      <c r="B157" s="6"/>
      <c r="C157" s="6" t="s">
        <v>12</v>
      </c>
      <c r="D157" s="64"/>
      <c r="E157" s="66"/>
      <c r="F157" s="23"/>
      <c r="G157" s="23"/>
      <c r="H157" s="36">
        <f t="shared" si="22"/>
        <v>0</v>
      </c>
    </row>
    <row r="158" spans="1:9" x14ac:dyDescent="0.25">
      <c r="E158" s="17" t="s">
        <v>45</v>
      </c>
      <c r="I158" s="1">
        <f>SUM(H154:H157,H149:H152,H139:H142,H144:H147,H134:H137,H129:H132,H124:H127,H119:H122)</f>
        <v>0</v>
      </c>
    </row>
    <row r="160" spans="1:9" ht="15.75" thickBot="1" x14ac:dyDescent="0.3"/>
    <row r="161" spans="1:8" ht="15" customHeight="1" x14ac:dyDescent="0.25">
      <c r="A161" s="72" t="s">
        <v>201</v>
      </c>
      <c r="B161" s="73"/>
      <c r="C161" s="73"/>
      <c r="D161" s="73"/>
      <c r="E161" s="73"/>
      <c r="F161" s="73"/>
      <c r="G161" s="73"/>
      <c r="H161" s="74"/>
    </row>
    <row r="162" spans="1:8" ht="46.5" customHeight="1" x14ac:dyDescent="0.25">
      <c r="A162" s="11" t="s">
        <v>12</v>
      </c>
      <c r="B162" s="4" t="s">
        <v>33</v>
      </c>
      <c r="C162" s="3"/>
      <c r="D162" s="61" t="s">
        <v>205</v>
      </c>
      <c r="E162" s="63"/>
      <c r="F162" s="21" t="s">
        <v>9</v>
      </c>
      <c r="G162" s="21" t="s">
        <v>49</v>
      </c>
      <c r="H162" s="25" t="s">
        <v>11</v>
      </c>
    </row>
    <row r="163" spans="1:8" x14ac:dyDescent="0.25">
      <c r="A163" s="11"/>
      <c r="B163" s="3"/>
      <c r="C163" s="3" t="s">
        <v>4</v>
      </c>
      <c r="D163" s="58"/>
      <c r="E163" s="60"/>
      <c r="F163" s="22"/>
      <c r="G163" s="22"/>
      <c r="H163" s="33">
        <f t="shared" ref="H163:H166" si="23">4*IF(AND(F163&gt;=1,G163=1),1, IF(AND(F163=2,G163=2),0.9, IF(AND(F163=3,G163=2),0.85, IF(AND(F163=3,G163=3),0.75, IF(AND(F163=4,G163=2),0.8, IF(AND(F163=4,G163=3),0.7, IF(AND(F163=4,G163=4),0.65, IF(AND(F163=5,G163=2),0.75, IF(AND(F163=5,G163=3),0.65, IF(AND(F163=5,G163=4),0.6, IF(AND(F163=5,G163=5),0.5, IF(AND(F163&gt;=6,G163=2),0.7, IF(AND(F163&gt;=6,G163=3),0.6, IF(AND(F163&gt;=6,G163=4),0.5, IF(AND(F163&gt;=6,G163=5),0.4, IF(AND(F163&gt;=6,G163=6),0.3, IF(AND(F163&gt;=6,G163=7),0.3, IF(AND(F163&gt;=6,G163=8),0.3, IF(AND(F163&gt;=6,G163&gt;=9),0.2)))))))))))))))))))</f>
        <v>0</v>
      </c>
    </row>
    <row r="164" spans="1:8" x14ac:dyDescent="0.25">
      <c r="A164" s="11"/>
      <c r="B164" s="3"/>
      <c r="C164" s="3" t="s">
        <v>5</v>
      </c>
      <c r="D164" s="58"/>
      <c r="E164" s="60"/>
      <c r="F164" s="22"/>
      <c r="G164" s="22"/>
      <c r="H164" s="33">
        <f t="shared" si="23"/>
        <v>0</v>
      </c>
    </row>
    <row r="165" spans="1:8" x14ac:dyDescent="0.25">
      <c r="A165" s="11"/>
      <c r="B165" s="3"/>
      <c r="C165" s="3" t="s">
        <v>6</v>
      </c>
      <c r="D165" s="58"/>
      <c r="E165" s="60"/>
      <c r="F165" s="22"/>
      <c r="G165" s="22"/>
      <c r="H165" s="33">
        <f t="shared" si="23"/>
        <v>0</v>
      </c>
    </row>
    <row r="166" spans="1:8" x14ac:dyDescent="0.25">
      <c r="A166" s="11"/>
      <c r="B166" s="3"/>
      <c r="C166" s="3" t="s">
        <v>12</v>
      </c>
      <c r="D166" s="58"/>
      <c r="E166" s="60"/>
      <c r="F166" s="22"/>
      <c r="G166" s="22"/>
      <c r="H166" s="33">
        <f t="shared" si="23"/>
        <v>0</v>
      </c>
    </row>
    <row r="167" spans="1:8" ht="48" customHeight="1" x14ac:dyDescent="0.25">
      <c r="A167" s="11" t="s">
        <v>12</v>
      </c>
      <c r="B167" s="4" t="s">
        <v>35</v>
      </c>
      <c r="C167" s="3"/>
      <c r="D167" s="61" t="s">
        <v>206</v>
      </c>
      <c r="E167" s="63"/>
      <c r="F167" s="21" t="s">
        <v>9</v>
      </c>
      <c r="G167" s="21" t="s">
        <v>49</v>
      </c>
      <c r="H167" s="25" t="s">
        <v>11</v>
      </c>
    </row>
    <row r="168" spans="1:8" x14ac:dyDescent="0.25">
      <c r="A168" s="11"/>
      <c r="B168" s="3"/>
      <c r="C168" s="3" t="s">
        <v>4</v>
      </c>
      <c r="D168" s="58"/>
      <c r="E168" s="60"/>
      <c r="F168" s="22"/>
      <c r="G168" s="22"/>
      <c r="H168" s="33">
        <f>3*IF(AND(F168&gt;=1,G168=1),1, IF(AND(F168=2,G168=2),0.9, IF(AND(F168=3,G168=2),0.85, IF(AND(F168=3,G168=3),0.75, IF(AND(F168=4,G168=2),0.8, IF(AND(F168=4,G168=3),0.7, IF(AND(F168=4,G168=4),0.65, IF(AND(F168=5,G168=2),0.75, IF(AND(F168=5,G168=3),0.65, IF(AND(F168=5,G168=4),0.6, IF(AND(F168=5,G168=5),0.5, IF(AND(F168&gt;=6,G168=2),0.7, IF(AND(F168&gt;=6,G168=3),0.6, IF(AND(F168&gt;=6,G168=4),0.5, IF(AND(F168&gt;=6,G168=5),0.4, IF(AND(F168&gt;=6,G168=6),0.3, IF(AND(F168&gt;=6,G168=7),0.3, IF(AND(F168&gt;=6,G168=8),0.3, IF(AND(F168&gt;=6,G168&gt;=9),0.2)))))))))))))))))))</f>
        <v>0</v>
      </c>
    </row>
    <row r="169" spans="1:8" x14ac:dyDescent="0.25">
      <c r="A169" s="11"/>
      <c r="B169" s="3"/>
      <c r="C169" s="3" t="s">
        <v>5</v>
      </c>
      <c r="D169" s="58"/>
      <c r="E169" s="60"/>
      <c r="F169" s="22"/>
      <c r="G169" s="22"/>
      <c r="H169" s="33">
        <f t="shared" ref="H169:H171" si="24">3*IF(AND(F169&gt;=1,G169=1),1, IF(AND(F169=2,G169=2),0.9, IF(AND(F169=3,G169=2),0.85, IF(AND(F169=3,G169=3),0.75, IF(AND(F169=4,G169=2),0.8, IF(AND(F169=4,G169=3),0.7, IF(AND(F169=4,G169=4),0.65, IF(AND(F169=5,G169=2),0.75, IF(AND(F169=5,G169=3),0.65, IF(AND(F169=5,G169=4),0.6, IF(AND(F169=5,G169=5),0.5, IF(AND(F169&gt;=6,G169=2),0.7, IF(AND(F169&gt;=6,G169=3),0.6, IF(AND(F169&gt;=6,G169=4),0.5, IF(AND(F169&gt;=6,G169=5),0.4, IF(AND(F169&gt;=6,G169=6),0.3, IF(AND(F169&gt;=6,G169=7),0.3, IF(AND(F169&gt;=6,G169=8),0.3, IF(AND(F169&gt;=6,G169&gt;=9),0.2)))))))))))))))))))</f>
        <v>0</v>
      </c>
    </row>
    <row r="170" spans="1:8" x14ac:dyDescent="0.25">
      <c r="A170" s="11"/>
      <c r="B170" s="3"/>
      <c r="C170" s="3" t="s">
        <v>6</v>
      </c>
      <c r="D170" s="58"/>
      <c r="E170" s="60"/>
      <c r="F170" s="22"/>
      <c r="G170" s="22"/>
      <c r="H170" s="33">
        <f t="shared" si="24"/>
        <v>0</v>
      </c>
    </row>
    <row r="171" spans="1:8" x14ac:dyDescent="0.25">
      <c r="A171" s="11"/>
      <c r="B171" s="3"/>
      <c r="C171" s="3" t="s">
        <v>12</v>
      </c>
      <c r="D171" s="58"/>
      <c r="E171" s="60"/>
      <c r="F171" s="22"/>
      <c r="G171" s="22"/>
      <c r="H171" s="33">
        <f t="shared" si="24"/>
        <v>0</v>
      </c>
    </row>
    <row r="172" spans="1:8" ht="50.25" customHeight="1" x14ac:dyDescent="0.25">
      <c r="A172" s="11" t="s">
        <v>12</v>
      </c>
      <c r="B172" s="4" t="s">
        <v>46</v>
      </c>
      <c r="C172" s="3"/>
      <c r="D172" s="61" t="s">
        <v>207</v>
      </c>
      <c r="E172" s="63"/>
      <c r="F172" s="21" t="s">
        <v>9</v>
      </c>
      <c r="G172" s="21" t="s">
        <v>49</v>
      </c>
      <c r="H172" s="25" t="s">
        <v>11</v>
      </c>
    </row>
    <row r="173" spans="1:8" x14ac:dyDescent="0.25">
      <c r="A173" s="11"/>
      <c r="B173" s="3"/>
      <c r="C173" s="3" t="s">
        <v>4</v>
      </c>
      <c r="D173" s="58"/>
      <c r="E173" s="60"/>
      <c r="F173" s="22"/>
      <c r="G173" s="22"/>
      <c r="H173" s="33">
        <f>2*IF(AND(F173&gt;=1,G173=1),1, IF(AND(F173=2,G173=2),0.9, IF(AND(F173=3,G173=2),0.85, IF(AND(F173=3,G173=3),0.75, IF(AND(F173=4,G173=2),0.8, IF(AND(F173=4,G173=3),0.7, IF(AND(F173=4,G173=4),0.65, IF(AND(F173=5,G173=2),0.75, IF(AND(F173=5,G173=3),0.65, IF(AND(F173=5,G173=4),0.6, IF(AND(F173=5,G173=5),0.5, IF(AND(F173&gt;=6,G173=2),0.7, IF(AND(F173&gt;=6,G173=3),0.6, IF(AND(F173&gt;=6,G173=4),0.5, IF(AND(F173&gt;=6,G173=5),0.4, IF(AND(F173&gt;=6,G173=6),0.3, IF(AND(F173&gt;=6,G173=7),0.3, IF(AND(F173&gt;=6,G173=8),0.3, IF(AND(F173&gt;=6,G173&gt;=9),0.2)))))))))))))))))))</f>
        <v>0</v>
      </c>
    </row>
    <row r="174" spans="1:8" x14ac:dyDescent="0.25">
      <c r="A174" s="11"/>
      <c r="B174" s="3"/>
      <c r="C174" s="3" t="s">
        <v>5</v>
      </c>
      <c r="D174" s="58"/>
      <c r="E174" s="60"/>
      <c r="F174" s="22"/>
      <c r="G174" s="22"/>
      <c r="H174" s="33">
        <f t="shared" ref="H174:H176" si="25">2*IF(AND(F174&gt;=1,G174=1),1, IF(AND(F174=2,G174=2),0.9, IF(AND(F174=3,G174=2),0.85, IF(AND(F174=3,G174=3),0.75, IF(AND(F174=4,G174=2),0.8, IF(AND(F174=4,G174=3),0.7, IF(AND(F174=4,G174=4),0.65, IF(AND(F174=5,G174=2),0.75, IF(AND(F174=5,G174=3),0.65, IF(AND(F174=5,G174=4),0.6, IF(AND(F174=5,G174=5),0.5, IF(AND(F174&gt;=6,G174=2),0.7, IF(AND(F174&gt;=6,G174=3),0.6, IF(AND(F174&gt;=6,G174=4),0.5, IF(AND(F174&gt;=6,G174=5),0.4, IF(AND(F174&gt;=6,G174=6),0.3, IF(AND(F174&gt;=6,G174=7),0.3, IF(AND(F174&gt;=6,G174=8),0.3, IF(AND(F174&gt;=6,G174&gt;=9),0.2)))))))))))))))))))</f>
        <v>0</v>
      </c>
    </row>
    <row r="175" spans="1:8" x14ac:dyDescent="0.25">
      <c r="A175" s="11"/>
      <c r="B175" s="3"/>
      <c r="C175" s="3" t="s">
        <v>6</v>
      </c>
      <c r="D175" s="58"/>
      <c r="E175" s="60"/>
      <c r="F175" s="22"/>
      <c r="G175" s="22"/>
      <c r="H175" s="33">
        <f t="shared" si="25"/>
        <v>0</v>
      </c>
    </row>
    <row r="176" spans="1:8" x14ac:dyDescent="0.25">
      <c r="A176" s="11"/>
      <c r="B176" s="3"/>
      <c r="C176" s="3" t="s">
        <v>12</v>
      </c>
      <c r="D176" s="58"/>
      <c r="E176" s="60"/>
      <c r="F176" s="22"/>
      <c r="G176" s="22"/>
      <c r="H176" s="33">
        <f t="shared" si="25"/>
        <v>0</v>
      </c>
    </row>
    <row r="177" spans="1:8" ht="45" customHeight="1" x14ac:dyDescent="0.25">
      <c r="A177" s="11" t="s">
        <v>12</v>
      </c>
      <c r="B177" s="4" t="s">
        <v>47</v>
      </c>
      <c r="C177" s="3"/>
      <c r="D177" s="61" t="s">
        <v>208</v>
      </c>
      <c r="E177" s="63"/>
      <c r="F177" s="21" t="s">
        <v>9</v>
      </c>
      <c r="G177" s="21" t="s">
        <v>49</v>
      </c>
      <c r="H177" s="25" t="s">
        <v>11</v>
      </c>
    </row>
    <row r="178" spans="1:8" x14ac:dyDescent="0.25">
      <c r="A178" s="11"/>
      <c r="B178" s="3"/>
      <c r="C178" s="3" t="s">
        <v>4</v>
      </c>
      <c r="D178" s="58"/>
      <c r="E178" s="60"/>
      <c r="F178" s="22"/>
      <c r="G178" s="22"/>
      <c r="H178" s="33">
        <f>7*IF(AND(F178&gt;=1,G178=1),1, IF(AND(F178=2,G178=2),0.9, IF(AND(F178=3,G178=2),0.85, IF(AND(F178=3,G178=3),0.75, IF(AND(F178=4,G178=2),0.8, IF(AND(F178=4,G178=3),0.7, IF(AND(F178=4,G178=4),0.65, IF(AND(F178=5,G178=2),0.75, IF(AND(F178=5,G178=3),0.65, IF(AND(F178=5,G178=4),0.6, IF(AND(F178=5,G178=5),0.5, IF(AND(F178&gt;=6,G178=2),0.7, IF(AND(F178&gt;=6,G178=3),0.6, IF(AND(F178&gt;=6,G178=4),0.5, IF(AND(F178&gt;=6,G178=5),0.4, IF(AND(F178&gt;=6,G178=6),0.3, IF(AND(F178&gt;=6,G178=7),0.3, IF(AND(F178&gt;=6,G178=8),0.3, IF(AND(F178&gt;=6,G178&gt;=9),0.2)))))))))))))))))))</f>
        <v>0</v>
      </c>
    </row>
    <row r="179" spans="1:8" x14ac:dyDescent="0.25">
      <c r="A179" s="11"/>
      <c r="B179" s="3"/>
      <c r="C179" s="3" t="s">
        <v>5</v>
      </c>
      <c r="D179" s="58"/>
      <c r="E179" s="60"/>
      <c r="F179" s="22"/>
      <c r="G179" s="22"/>
      <c r="H179" s="33">
        <f t="shared" ref="H179:H181" si="26">7*IF(AND(F179&gt;=1,G179=1),1, IF(AND(F179=2,G179=2),0.9, IF(AND(F179=3,G179=2),0.85, IF(AND(F179=3,G179=3),0.75, IF(AND(F179=4,G179=2),0.8, IF(AND(F179=4,G179=3),0.7, IF(AND(F179=4,G179=4),0.65, IF(AND(F179=5,G179=2),0.75, IF(AND(F179=5,G179=3),0.65, IF(AND(F179=5,G179=4),0.6, IF(AND(F179=5,G179=5),0.5, IF(AND(F179&gt;=6,G179=2),0.7, IF(AND(F179&gt;=6,G179=3),0.6, IF(AND(F179&gt;=6,G179=4),0.5, IF(AND(F179&gt;=6,G179=5),0.4, IF(AND(F179&gt;=6,G179=6),0.3, IF(AND(F179&gt;=6,G179=7),0.3, IF(AND(F179&gt;=6,G179=8),0.3, IF(AND(F179&gt;=6,G179&gt;=9),0.2)))))))))))))))))))</f>
        <v>0</v>
      </c>
    </row>
    <row r="180" spans="1:8" x14ac:dyDescent="0.25">
      <c r="A180" s="11"/>
      <c r="B180" s="3"/>
      <c r="C180" s="3" t="s">
        <v>6</v>
      </c>
      <c r="D180" s="58"/>
      <c r="E180" s="60"/>
      <c r="F180" s="22"/>
      <c r="G180" s="22"/>
      <c r="H180" s="33">
        <f t="shared" si="26"/>
        <v>0</v>
      </c>
    </row>
    <row r="181" spans="1:8" x14ac:dyDescent="0.25">
      <c r="A181" s="11"/>
      <c r="B181" s="3"/>
      <c r="C181" s="3" t="s">
        <v>12</v>
      </c>
      <c r="D181" s="58"/>
      <c r="E181" s="60"/>
      <c r="F181" s="22"/>
      <c r="G181" s="22"/>
      <c r="H181" s="33">
        <f t="shared" si="26"/>
        <v>0</v>
      </c>
    </row>
    <row r="182" spans="1:8" ht="45" customHeight="1" x14ac:dyDescent="0.25">
      <c r="A182" s="11" t="s">
        <v>12</v>
      </c>
      <c r="B182" s="4" t="s">
        <v>48</v>
      </c>
      <c r="C182" s="3"/>
      <c r="D182" s="61" t="s">
        <v>209</v>
      </c>
      <c r="E182" s="63"/>
      <c r="F182" s="21" t="s">
        <v>9</v>
      </c>
      <c r="G182" s="21" t="s">
        <v>49</v>
      </c>
      <c r="H182" s="25" t="s">
        <v>11</v>
      </c>
    </row>
    <row r="183" spans="1:8" x14ac:dyDescent="0.25">
      <c r="A183" s="11"/>
      <c r="B183" s="3"/>
      <c r="C183" s="3" t="s">
        <v>4</v>
      </c>
      <c r="D183" s="58"/>
      <c r="E183" s="60"/>
      <c r="F183" s="22"/>
      <c r="G183" s="22"/>
      <c r="H183" s="33">
        <f>1*IF(AND(F183&gt;=1,G183=1),1, IF(AND(F183=2,G183=2),0.9, IF(AND(F183=3,G183=2),0.85, IF(AND(F183=3,G183=3),0.75, IF(AND(F183=4,G183=2),0.8, IF(AND(F183=4,G183=3),0.7, IF(AND(F183=4,G183=4),0.65, IF(AND(F183=5,G183=2),0.75, IF(AND(F183=5,G183=3),0.65, IF(AND(F183=5,G183=4),0.6, IF(AND(F183=5,G183=5),0.5, IF(AND(F183&gt;=6,G183=2),0.7, IF(AND(F183&gt;=6,G183=3),0.6, IF(AND(F183&gt;=6,G183=4),0.5, IF(AND(F183&gt;=6,G183=5),0.4, IF(AND(F183&gt;=6,G183=6),0.3, IF(AND(F183&gt;=6,G183=7),0.3, IF(AND(F183&gt;=6,G183=8),0.3, IF(AND(F183&gt;=6,G183&gt;=9),0.2)))))))))))))))))))</f>
        <v>0</v>
      </c>
    </row>
    <row r="184" spans="1:8" x14ac:dyDescent="0.25">
      <c r="A184" s="11"/>
      <c r="B184" s="3"/>
      <c r="C184" s="3" t="s">
        <v>5</v>
      </c>
      <c r="D184" s="58"/>
      <c r="E184" s="60"/>
      <c r="F184" s="22"/>
      <c r="G184" s="22"/>
      <c r="H184" s="33">
        <f t="shared" ref="H184:H186" si="27">1*IF(AND(F184&gt;=1,G184=1),1, IF(AND(F184=2,G184=2),0.9, IF(AND(F184=3,G184=2),0.85, IF(AND(F184=3,G184=3),0.75, IF(AND(F184=4,G184=2),0.8, IF(AND(F184=4,G184=3),0.7, IF(AND(F184=4,G184=4),0.65, IF(AND(F184=5,G184=2),0.75, IF(AND(F184=5,G184=3),0.65, IF(AND(F184=5,G184=4),0.6, IF(AND(F184=5,G184=5),0.5, IF(AND(F184&gt;=6,G184=2),0.7, IF(AND(F184&gt;=6,G184=3),0.6, IF(AND(F184&gt;=6,G184=4),0.5, IF(AND(F184&gt;=6,G184=5),0.4, IF(AND(F184&gt;=6,G184=6),0.3, IF(AND(F184&gt;=6,G184=7),0.3, IF(AND(F184&gt;=6,G184=8),0.3, IF(AND(F184&gt;=6,G184&gt;=9),0.2)))))))))))))))))))</f>
        <v>0</v>
      </c>
    </row>
    <row r="185" spans="1:8" x14ac:dyDescent="0.25">
      <c r="A185" s="11"/>
      <c r="B185" s="3"/>
      <c r="C185" s="3" t="s">
        <v>6</v>
      </c>
      <c r="D185" s="58"/>
      <c r="E185" s="60"/>
      <c r="F185" s="22"/>
      <c r="G185" s="22"/>
      <c r="H185" s="33">
        <f t="shared" si="27"/>
        <v>0</v>
      </c>
    </row>
    <row r="186" spans="1:8" x14ac:dyDescent="0.25">
      <c r="A186" s="11"/>
      <c r="B186" s="3"/>
      <c r="C186" s="3" t="s">
        <v>12</v>
      </c>
      <c r="D186" s="58"/>
      <c r="E186" s="60"/>
      <c r="F186" s="22"/>
      <c r="G186" s="22"/>
      <c r="H186" s="33">
        <f t="shared" si="27"/>
        <v>0</v>
      </c>
    </row>
    <row r="187" spans="1:8" ht="48" customHeight="1" x14ac:dyDescent="0.25">
      <c r="A187" s="11" t="s">
        <v>12</v>
      </c>
      <c r="B187" s="4" t="s">
        <v>36</v>
      </c>
      <c r="C187" s="3"/>
      <c r="D187" s="61" t="s">
        <v>211</v>
      </c>
      <c r="E187" s="63"/>
      <c r="F187" s="21" t="s">
        <v>9</v>
      </c>
      <c r="G187" s="21" t="s">
        <v>49</v>
      </c>
      <c r="H187" s="25" t="s">
        <v>11</v>
      </c>
    </row>
    <row r="188" spans="1:8" x14ac:dyDescent="0.25">
      <c r="A188" s="11"/>
      <c r="B188" s="3"/>
      <c r="C188" s="3" t="s">
        <v>4</v>
      </c>
      <c r="D188" s="58"/>
      <c r="E188" s="60"/>
      <c r="F188" s="22"/>
      <c r="G188" s="22"/>
      <c r="H188" s="33">
        <f>3*IF(AND(F188&gt;=1,G188=1),1, IF(AND(F188=2,G188=2),0.9, IF(AND(F188=3,G188=2),0.85, IF(AND(F188=3,G188=3),0.75, IF(AND(F188=4,G188=2),0.8, IF(AND(F188=4,G188=3),0.7, IF(AND(F188=4,G188=4),0.65, IF(AND(F188=5,G188=2),0.75, IF(AND(F188=5,G188=3),0.65, IF(AND(F188=5,G188=4),0.6, IF(AND(F188=5,G188=5),0.5, IF(AND(F188&gt;=6,G188=2),0.7, IF(AND(F188&gt;=6,G188=3),0.6, IF(AND(F188&gt;=6,G188=4),0.5, IF(AND(F188&gt;=6,G188=5),0.4, IF(AND(F188&gt;=6,G188=6),0.3, IF(AND(F188&gt;=6,G188=7),0.3, IF(AND(F188&gt;=6,G188=8),0.3, IF(AND(F188&gt;=6,G188&gt;=9),0.2)))))))))))))))))))</f>
        <v>0</v>
      </c>
    </row>
    <row r="189" spans="1:8" x14ac:dyDescent="0.25">
      <c r="A189" s="11"/>
      <c r="B189" s="3"/>
      <c r="C189" s="3" t="s">
        <v>5</v>
      </c>
      <c r="D189" s="58"/>
      <c r="E189" s="60"/>
      <c r="F189" s="22"/>
      <c r="G189" s="22"/>
      <c r="H189" s="33">
        <f t="shared" ref="H189:H191" si="28">3*IF(AND(F189&gt;=1,G189=1),1, IF(AND(F189=2,G189=2),0.9, IF(AND(F189=3,G189=2),0.85, IF(AND(F189=3,G189=3),0.75, IF(AND(F189=4,G189=2),0.8, IF(AND(F189=4,G189=3),0.7, IF(AND(F189=4,G189=4),0.65, IF(AND(F189=5,G189=2),0.75, IF(AND(F189=5,G189=3),0.65, IF(AND(F189=5,G189=4),0.6, IF(AND(F189=5,G189=5),0.5, IF(AND(F189&gt;=6,G189=2),0.7, IF(AND(F189&gt;=6,G189=3),0.6, IF(AND(F189&gt;=6,G189=4),0.5, IF(AND(F189&gt;=6,G189=5),0.4, IF(AND(F189&gt;=6,G189=6),0.3, IF(AND(F189&gt;=6,G189=7),0.3, IF(AND(F189&gt;=6,G189=8),0.3, IF(AND(F189&gt;=6,G189&gt;=9),0.2)))))))))))))))))))</f>
        <v>0</v>
      </c>
    </row>
    <row r="190" spans="1:8" x14ac:dyDescent="0.25">
      <c r="A190" s="11"/>
      <c r="B190" s="3"/>
      <c r="C190" s="3" t="s">
        <v>6</v>
      </c>
      <c r="D190" s="58"/>
      <c r="E190" s="60"/>
      <c r="F190" s="22"/>
      <c r="G190" s="22"/>
      <c r="H190" s="33">
        <f t="shared" si="28"/>
        <v>0</v>
      </c>
    </row>
    <row r="191" spans="1:8" x14ac:dyDescent="0.25">
      <c r="A191" s="11"/>
      <c r="B191" s="3"/>
      <c r="C191" s="3" t="s">
        <v>12</v>
      </c>
      <c r="D191" s="58"/>
      <c r="E191" s="60"/>
      <c r="F191" s="22"/>
      <c r="G191" s="22"/>
      <c r="H191" s="33">
        <f t="shared" si="28"/>
        <v>0</v>
      </c>
    </row>
    <row r="192" spans="1:8" ht="48.75" customHeight="1" x14ac:dyDescent="0.25">
      <c r="A192" s="11" t="s">
        <v>12</v>
      </c>
      <c r="B192" s="4" t="s">
        <v>34</v>
      </c>
      <c r="C192" s="3"/>
      <c r="D192" s="61" t="s">
        <v>210</v>
      </c>
      <c r="E192" s="63"/>
      <c r="F192" s="21" t="s">
        <v>9</v>
      </c>
      <c r="G192" s="21" t="s">
        <v>49</v>
      </c>
      <c r="H192" s="25" t="s">
        <v>11</v>
      </c>
    </row>
    <row r="193" spans="1:8" x14ac:dyDescent="0.25">
      <c r="A193" s="11"/>
      <c r="B193" s="3"/>
      <c r="C193" s="3"/>
      <c r="D193" s="58"/>
      <c r="E193" s="60"/>
      <c r="F193" s="22"/>
      <c r="G193" s="22"/>
      <c r="H193" s="33">
        <f>2*IF(AND(F193&gt;=1,G193=1),1, IF(AND(F193=2,G193=2),0.9, IF(AND(F193=3,G193=2),0.85, IF(AND(F193=3,G193=3),0.75, IF(AND(F193=4,G193=2),0.8, IF(AND(F193=4,G193=3),0.7, IF(AND(F193=4,G193=4),0.65, IF(AND(F193=5,G193=2),0.75, IF(AND(F193=5,G193=3),0.65, IF(AND(F193=5,G193=4),0.6, IF(AND(F193=5,G193=5),0.5, IF(AND(F193&gt;=6,G193=2),0.7, IF(AND(F193&gt;=6,G193=3),0.6, IF(AND(F193&gt;=6,G193=4),0.5, IF(AND(F193&gt;=6,G193=5),0.4, IF(AND(F193&gt;=6,G193=6),0.3, IF(AND(F193&gt;=6,G193=7),0.3, IF(AND(F193&gt;=6,G193=8),0.3, IF(AND(F193&gt;=6,G193&gt;=9),0.2)))))))))))))))))))</f>
        <v>0</v>
      </c>
    </row>
    <row r="194" spans="1:8" x14ac:dyDescent="0.25">
      <c r="A194" s="11"/>
      <c r="B194" s="3"/>
      <c r="C194" s="3"/>
      <c r="D194" s="58"/>
      <c r="E194" s="60"/>
      <c r="F194" s="22"/>
      <c r="G194" s="22"/>
      <c r="H194" s="33">
        <f t="shared" ref="H194:H201" si="29">2*IF(AND(F194&gt;=1,G194=1),1, IF(AND(F194=2,G194=2),0.9, IF(AND(F194=3,G194=2),0.85, IF(AND(F194=3,G194=3),0.75, IF(AND(F194=4,G194=2),0.8, IF(AND(F194=4,G194=3),0.7, IF(AND(F194=4,G194=4),0.65, IF(AND(F194=5,G194=2),0.75, IF(AND(F194=5,G194=3),0.65, IF(AND(F194=5,G194=4),0.6, IF(AND(F194=5,G194=5),0.5, IF(AND(F194&gt;=6,G194=2),0.7, IF(AND(F194&gt;=6,G194=3),0.6, IF(AND(F194&gt;=6,G194=4),0.5, IF(AND(F194&gt;=6,G194=5),0.4, IF(AND(F194&gt;=6,G194=6),0.3, IF(AND(F194&gt;=6,G194=7),0.3, IF(AND(F194&gt;=6,G194=8),0.3, IF(AND(F194&gt;=6,G194&gt;=9),0.2)))))))))))))))))))</f>
        <v>0</v>
      </c>
    </row>
    <row r="195" spans="1:8" x14ac:dyDescent="0.25">
      <c r="A195" s="11"/>
      <c r="B195" s="3"/>
      <c r="C195" s="3"/>
      <c r="D195" s="58"/>
      <c r="E195" s="60"/>
      <c r="F195" s="22"/>
      <c r="G195" s="22"/>
      <c r="H195" s="33">
        <f t="shared" si="29"/>
        <v>0</v>
      </c>
    </row>
    <row r="196" spans="1:8" x14ac:dyDescent="0.25">
      <c r="A196" s="11"/>
      <c r="B196" s="3"/>
      <c r="C196" s="3"/>
      <c r="D196" s="58"/>
      <c r="E196" s="60"/>
      <c r="F196" s="22"/>
      <c r="G196" s="22"/>
      <c r="H196" s="33">
        <f t="shared" si="29"/>
        <v>0</v>
      </c>
    </row>
    <row r="197" spans="1:8" ht="49.5" customHeight="1" x14ac:dyDescent="0.25">
      <c r="A197" s="11" t="s">
        <v>12</v>
      </c>
      <c r="B197" s="4" t="s">
        <v>50</v>
      </c>
      <c r="C197" s="3"/>
      <c r="D197" s="61" t="s">
        <v>212</v>
      </c>
      <c r="E197" s="63"/>
      <c r="F197" s="21" t="s">
        <v>9</v>
      </c>
      <c r="G197" s="21" t="s">
        <v>49</v>
      </c>
      <c r="H197" s="25" t="s">
        <v>11</v>
      </c>
    </row>
    <row r="198" spans="1:8" x14ac:dyDescent="0.25">
      <c r="A198" s="11"/>
      <c r="B198" s="3"/>
      <c r="C198" s="3" t="s">
        <v>4</v>
      </c>
      <c r="D198" s="58"/>
      <c r="E198" s="60"/>
      <c r="F198" s="22"/>
      <c r="G198" s="22"/>
      <c r="H198" s="33">
        <f t="shared" si="29"/>
        <v>0</v>
      </c>
    </row>
    <row r="199" spans="1:8" x14ac:dyDescent="0.25">
      <c r="A199" s="11"/>
      <c r="B199" s="3"/>
      <c r="C199" s="3" t="s">
        <v>5</v>
      </c>
      <c r="D199" s="58"/>
      <c r="E199" s="60"/>
      <c r="F199" s="22"/>
      <c r="G199" s="22"/>
      <c r="H199" s="33">
        <f t="shared" si="29"/>
        <v>0</v>
      </c>
    </row>
    <row r="200" spans="1:8" x14ac:dyDescent="0.25">
      <c r="A200" s="11"/>
      <c r="B200" s="3"/>
      <c r="C200" s="3" t="s">
        <v>6</v>
      </c>
      <c r="D200" s="58"/>
      <c r="E200" s="60"/>
      <c r="F200" s="22"/>
      <c r="G200" s="22"/>
      <c r="H200" s="33">
        <f t="shared" si="29"/>
        <v>0</v>
      </c>
    </row>
    <row r="201" spans="1:8" x14ac:dyDescent="0.25">
      <c r="A201" s="11"/>
      <c r="B201" s="3"/>
      <c r="C201" s="3" t="s">
        <v>12</v>
      </c>
      <c r="D201" s="58"/>
      <c r="E201" s="60"/>
      <c r="F201" s="22"/>
      <c r="G201" s="22"/>
      <c r="H201" s="33">
        <f t="shared" si="29"/>
        <v>0</v>
      </c>
    </row>
    <row r="202" spans="1:8" ht="51" customHeight="1" x14ac:dyDescent="0.25">
      <c r="A202" s="11" t="s">
        <v>12</v>
      </c>
      <c r="B202" s="4" t="s">
        <v>51</v>
      </c>
      <c r="C202" s="3"/>
      <c r="D202" s="61" t="s">
        <v>213</v>
      </c>
      <c r="E202" s="63"/>
      <c r="F202" s="21" t="s">
        <v>9</v>
      </c>
      <c r="G202" s="21" t="s">
        <v>49</v>
      </c>
      <c r="H202" s="25" t="s">
        <v>11</v>
      </c>
    </row>
    <row r="203" spans="1:8" x14ac:dyDescent="0.25">
      <c r="A203" s="11"/>
      <c r="B203" s="3"/>
      <c r="C203" s="3" t="s">
        <v>4</v>
      </c>
      <c r="D203" s="58"/>
      <c r="E203" s="60"/>
      <c r="F203" s="22"/>
      <c r="G203" s="22"/>
      <c r="H203" s="33">
        <f>1*IF(AND(F203&gt;=1,G203=1),1, IF(AND(F203=2,G203=2),0.9, IF(AND(F203=3,G203=2),0.85, IF(AND(F203=3,G203=3),0.75, IF(AND(F203=4,G203=2),0.8, IF(AND(F203=4,G203=3),0.7, IF(AND(F203=4,G203=4),0.65, IF(AND(F203=5,G203=2),0.75, IF(AND(F203=5,G203=3),0.65, IF(AND(F203=5,G203=4),0.6, IF(AND(F203=5,G203=5),0.5, IF(AND(F203&gt;=6,G203=2),0.7, IF(AND(F203&gt;=6,G203=3),0.6, IF(AND(F203&gt;=6,G203=4),0.5, IF(AND(F203&gt;=6,G203=5),0.4, IF(AND(F203&gt;=6,G203=6),0.3, IF(AND(F203&gt;=6,G203=7),0.3, IF(AND(F203&gt;=6,G203=8),0.3, IF(AND(F203&gt;=6,G203&gt;=9),0.2)))))))))))))))))))</f>
        <v>0</v>
      </c>
    </row>
    <row r="204" spans="1:8" x14ac:dyDescent="0.25">
      <c r="A204" s="11"/>
      <c r="B204" s="3"/>
      <c r="C204" s="3" t="s">
        <v>5</v>
      </c>
      <c r="D204" s="58"/>
      <c r="E204" s="60"/>
      <c r="F204" s="22"/>
      <c r="G204" s="22"/>
      <c r="H204" s="33">
        <f t="shared" ref="H204:H206" si="30">1*IF(AND(F204&gt;=1,G204=1),1, IF(AND(F204=2,G204=2),0.9, IF(AND(F204=3,G204=2),0.85, IF(AND(F204=3,G204=3),0.75, IF(AND(F204=4,G204=2),0.8, IF(AND(F204=4,G204=3),0.7, IF(AND(F204=4,G204=4),0.65, IF(AND(F204=5,G204=2),0.75, IF(AND(F204=5,G204=3),0.65, IF(AND(F204=5,G204=4),0.6, IF(AND(F204=5,G204=5),0.5, IF(AND(F204&gt;=6,G204=2),0.7, IF(AND(F204&gt;=6,G204=3),0.6, IF(AND(F204&gt;=6,G204=4),0.5, IF(AND(F204&gt;=6,G204=5),0.4, IF(AND(F204&gt;=6,G204=6),0.3, IF(AND(F204&gt;=6,G204=7),0.3, IF(AND(F204&gt;=6,G204=8),0.3, IF(AND(F204&gt;=6,G204&gt;=9),0.2)))))))))))))))))))</f>
        <v>0</v>
      </c>
    </row>
    <row r="205" spans="1:8" x14ac:dyDescent="0.25">
      <c r="A205" s="11"/>
      <c r="B205" s="3"/>
      <c r="C205" s="3" t="s">
        <v>6</v>
      </c>
      <c r="D205" s="58"/>
      <c r="E205" s="60"/>
      <c r="F205" s="22"/>
      <c r="G205" s="22"/>
      <c r="H205" s="33">
        <f t="shared" si="30"/>
        <v>0</v>
      </c>
    </row>
    <row r="206" spans="1:8" x14ac:dyDescent="0.25">
      <c r="A206" s="11"/>
      <c r="B206" s="3"/>
      <c r="C206" s="3" t="s">
        <v>12</v>
      </c>
      <c r="D206" s="58"/>
      <c r="E206" s="60"/>
      <c r="F206" s="22"/>
      <c r="G206" s="22"/>
      <c r="H206" s="33">
        <f t="shared" si="30"/>
        <v>0</v>
      </c>
    </row>
    <row r="207" spans="1:8" ht="45" customHeight="1" x14ac:dyDescent="0.25">
      <c r="A207" s="11" t="s">
        <v>12</v>
      </c>
      <c r="B207" s="4" t="s">
        <v>52</v>
      </c>
      <c r="C207" s="3"/>
      <c r="D207" s="61" t="s">
        <v>214</v>
      </c>
      <c r="E207" s="63"/>
      <c r="F207" s="21" t="s">
        <v>9</v>
      </c>
      <c r="G207" s="21" t="s">
        <v>49</v>
      </c>
      <c r="H207" s="25" t="s">
        <v>11</v>
      </c>
    </row>
    <row r="208" spans="1:8" x14ac:dyDescent="0.25">
      <c r="A208" s="11"/>
      <c r="B208" s="3"/>
      <c r="C208" s="3" t="s">
        <v>4</v>
      </c>
      <c r="D208" s="58"/>
      <c r="E208" s="60"/>
      <c r="F208" s="22"/>
      <c r="G208" s="22"/>
      <c r="H208" s="33">
        <f>5*IF(AND(F208&gt;=1,G208=1),1, IF(AND(F208=2,G208=2),0.9, IF(AND(F208=3,G208=2),0.85, IF(AND(F208=3,G208=3),0.75, IF(AND(F208=4,G208=2),0.8, IF(AND(F208=4,G208=3),0.7, IF(AND(F208=4,G208=4),0.65, IF(AND(F208=5,G208=2),0.75, IF(AND(F208=5,G208=3),0.65, IF(AND(F208=5,G208=4),0.6, IF(AND(F208=5,G208=5),0.5, IF(AND(F208&gt;=6,G208=2),0.7, IF(AND(F208&gt;=6,G208=3),0.6, IF(AND(F208&gt;=6,G208=4),0.5, IF(AND(F208&gt;=6,G208=5),0.4, IF(AND(F208&gt;=6,G208=6),0.3, IF(AND(F208&gt;=6,G208=7),0.3, IF(AND(F208&gt;=6,G208=8),0.3, IF(AND(F208&gt;=6,G208&gt;=9),0.2)))))))))))))))))))</f>
        <v>0</v>
      </c>
    </row>
    <row r="209" spans="1:9" x14ac:dyDescent="0.25">
      <c r="A209" s="11"/>
      <c r="B209" s="3"/>
      <c r="C209" s="3" t="s">
        <v>5</v>
      </c>
      <c r="D209" s="58"/>
      <c r="E209" s="60"/>
      <c r="F209" s="22"/>
      <c r="G209" s="22"/>
      <c r="H209" s="33">
        <f t="shared" ref="H209:H211" si="31">5*IF(AND(F209&gt;=1,G209=1),1, IF(AND(F209=2,G209=2),0.9, IF(AND(F209=3,G209=2),0.85, IF(AND(F209=3,G209=3),0.75, IF(AND(F209=4,G209=2),0.8, IF(AND(F209=4,G209=3),0.7, IF(AND(F209=4,G209=4),0.65, IF(AND(F209=5,G209=2),0.75, IF(AND(F209=5,G209=3),0.65, IF(AND(F209=5,G209=4),0.6, IF(AND(F209=5,G209=5),0.5, IF(AND(F209&gt;=6,G209=2),0.7, IF(AND(F209&gt;=6,G209=3),0.6, IF(AND(F209&gt;=6,G209=4),0.5, IF(AND(F209&gt;=6,G209=5),0.4, IF(AND(F209&gt;=6,G209=6),0.3, IF(AND(F209&gt;=6,G209=7),0.3, IF(AND(F209&gt;=6,G209=8),0.3, IF(AND(F209&gt;=6,G209&gt;=9),0.2)))))))))))))))))))</f>
        <v>0</v>
      </c>
    </row>
    <row r="210" spans="1:9" x14ac:dyDescent="0.25">
      <c r="A210" s="11"/>
      <c r="B210" s="3"/>
      <c r="C210" s="3" t="s">
        <v>6</v>
      </c>
      <c r="D210" s="58"/>
      <c r="E210" s="60"/>
      <c r="F210" s="22"/>
      <c r="G210" s="22"/>
      <c r="H210" s="33">
        <f t="shared" si="31"/>
        <v>0</v>
      </c>
    </row>
    <row r="211" spans="1:9" x14ac:dyDescent="0.25">
      <c r="A211" s="11"/>
      <c r="B211" s="3"/>
      <c r="C211" s="3" t="s">
        <v>12</v>
      </c>
      <c r="D211" s="58"/>
      <c r="E211" s="60"/>
      <c r="F211" s="22"/>
      <c r="G211" s="22"/>
      <c r="H211" s="33">
        <f t="shared" si="31"/>
        <v>0</v>
      </c>
    </row>
    <row r="212" spans="1:9" ht="46.5" customHeight="1" x14ac:dyDescent="0.25">
      <c r="A212" s="11" t="s">
        <v>12</v>
      </c>
      <c r="B212" s="4" t="s">
        <v>53</v>
      </c>
      <c r="C212" s="3"/>
      <c r="D212" s="61" t="s">
        <v>215</v>
      </c>
      <c r="E212" s="63"/>
      <c r="F212" s="21" t="s">
        <v>9</v>
      </c>
      <c r="G212" s="21" t="s">
        <v>49</v>
      </c>
      <c r="H212" s="25" t="s">
        <v>11</v>
      </c>
    </row>
    <row r="213" spans="1:9" x14ac:dyDescent="0.25">
      <c r="A213" s="11"/>
      <c r="B213" s="3"/>
      <c r="C213" s="3" t="s">
        <v>4</v>
      </c>
      <c r="D213" s="61"/>
      <c r="E213" s="63"/>
      <c r="F213" s="22"/>
      <c r="G213" s="22"/>
      <c r="H213" s="33">
        <f>1*IF(AND(F213&gt;=1,G213=1),1, IF(AND(F213=2,G213=2),0.9, IF(AND(F213=3,G213=2),0.85, IF(AND(F213=3,G213=3),0.75, IF(AND(F213=4,G213=2),0.8, IF(AND(F213=4,G213=3),0.7, IF(AND(F213=4,G213=4),0.65, IF(AND(F213=5,G213=2),0.75, IF(AND(F213=5,G213=3),0.65, IF(AND(F213=5,G213=4),0.6, IF(AND(F213=5,G213=5),0.5, IF(AND(F213&gt;=6,G213=2),0.7, IF(AND(F213&gt;=6,G213=3),0.6, IF(AND(F213&gt;=6,G213=4),0.5, IF(AND(F213&gt;=6,G213=5),0.4, IF(AND(F213&gt;=6,G213=6),0.3, IF(AND(F213&gt;=6,G213=7),0.3, IF(AND(F213&gt;=6,G213=8),0.3, IF(AND(F213&gt;=6,G213&gt;=9),0.2)))))))))))))))))))</f>
        <v>0</v>
      </c>
    </row>
    <row r="214" spans="1:9" x14ac:dyDescent="0.25">
      <c r="A214" s="11"/>
      <c r="B214" s="3"/>
      <c r="C214" s="3" t="s">
        <v>5</v>
      </c>
      <c r="D214" s="61"/>
      <c r="E214" s="63"/>
      <c r="F214" s="22"/>
      <c r="G214" s="22"/>
      <c r="H214" s="33">
        <f t="shared" ref="H214:H216" si="32">1*IF(AND(F214&gt;=1,G214=1),1, IF(AND(F214=2,G214=2),0.9, IF(AND(F214=3,G214=2),0.85, IF(AND(F214=3,G214=3),0.75, IF(AND(F214=4,G214=2),0.8, IF(AND(F214=4,G214=3),0.7, IF(AND(F214=4,G214=4),0.65, IF(AND(F214=5,G214=2),0.75, IF(AND(F214=5,G214=3),0.65, IF(AND(F214=5,G214=4),0.6, IF(AND(F214=5,G214=5),0.5, IF(AND(F214&gt;=6,G214=2),0.7, IF(AND(F214&gt;=6,G214=3),0.6, IF(AND(F214&gt;=6,G214=4),0.5, IF(AND(F214&gt;=6,G214=5),0.4, IF(AND(F214&gt;=6,G214=6),0.3, IF(AND(F214&gt;=6,G214=7),0.3, IF(AND(F214&gt;=6,G214=8),0.3, IF(AND(F214&gt;=6,G214&gt;=9),0.2)))))))))))))))))))</f>
        <v>0</v>
      </c>
    </row>
    <row r="215" spans="1:9" x14ac:dyDescent="0.25">
      <c r="A215" s="11"/>
      <c r="B215" s="3"/>
      <c r="C215" s="3" t="s">
        <v>6</v>
      </c>
      <c r="D215" s="61"/>
      <c r="E215" s="63"/>
      <c r="F215" s="22"/>
      <c r="G215" s="22"/>
      <c r="H215" s="33">
        <f t="shared" si="32"/>
        <v>0</v>
      </c>
    </row>
    <row r="216" spans="1:9" ht="15.75" thickBot="1" x14ac:dyDescent="0.3">
      <c r="A216" s="12"/>
      <c r="B216" s="6"/>
      <c r="C216" s="6" t="s">
        <v>12</v>
      </c>
      <c r="D216" s="70"/>
      <c r="E216" s="71"/>
      <c r="F216" s="23"/>
      <c r="G216" s="23"/>
      <c r="H216" s="36">
        <f t="shared" si="32"/>
        <v>0</v>
      </c>
    </row>
    <row r="217" spans="1:9" x14ac:dyDescent="0.25">
      <c r="E217" s="17" t="s">
        <v>54</v>
      </c>
      <c r="I217" s="1">
        <f>SUM(H163:H166,H168:H171,H173:H176,H178:H181,H183:H186,H188:H191,H193:H196,H198:H201,H203:H206,H208:H211,H213:H216)</f>
        <v>0</v>
      </c>
    </row>
    <row r="219" spans="1:9" ht="15.75" thickBot="1" x14ac:dyDescent="0.3"/>
    <row r="220" spans="1:9" ht="15" customHeight="1" x14ac:dyDescent="0.25">
      <c r="A220" s="72" t="s">
        <v>202</v>
      </c>
      <c r="B220" s="73"/>
      <c r="C220" s="73"/>
      <c r="D220" s="73"/>
      <c r="E220" s="73"/>
      <c r="F220" s="73"/>
      <c r="G220" s="73"/>
      <c r="H220" s="74"/>
    </row>
    <row r="221" spans="1:9" ht="32.25" customHeight="1" x14ac:dyDescent="0.25">
      <c r="A221" s="62" t="s">
        <v>220</v>
      </c>
      <c r="B221" s="59"/>
      <c r="C221" s="59"/>
      <c r="D221" s="59"/>
      <c r="E221" s="59"/>
      <c r="F221" s="59"/>
      <c r="G221" s="59"/>
      <c r="H221" s="75"/>
    </row>
    <row r="222" spans="1:9" ht="100.5" customHeight="1" x14ac:dyDescent="0.25">
      <c r="A222" s="67"/>
      <c r="B222" s="68"/>
      <c r="C222" s="68"/>
      <c r="D222" s="68"/>
      <c r="E222" s="68"/>
      <c r="F222" s="68"/>
      <c r="G222" s="68"/>
      <c r="H222" s="69"/>
    </row>
    <row r="223" spans="1:9" ht="35.25" customHeight="1" x14ac:dyDescent="0.25">
      <c r="A223" s="11" t="s">
        <v>55</v>
      </c>
      <c r="B223" s="4" t="s">
        <v>7</v>
      </c>
      <c r="C223" s="3"/>
      <c r="D223" s="61" t="s">
        <v>57</v>
      </c>
      <c r="E223" s="62"/>
      <c r="F223" s="63"/>
      <c r="G223" s="21" t="s">
        <v>56</v>
      </c>
      <c r="H223" s="25" t="s">
        <v>11</v>
      </c>
    </row>
    <row r="224" spans="1:9" x14ac:dyDescent="0.25">
      <c r="A224" s="11"/>
      <c r="B224" s="3"/>
      <c r="C224" s="3" t="s">
        <v>4</v>
      </c>
      <c r="D224" s="58"/>
      <c r="E224" s="59"/>
      <c r="F224" s="60"/>
      <c r="G224" s="22"/>
      <c r="H224" s="26"/>
    </row>
    <row r="225" spans="1:8" x14ac:dyDescent="0.25">
      <c r="A225" s="11"/>
      <c r="B225" s="3"/>
      <c r="C225" s="3" t="s">
        <v>5</v>
      </c>
      <c r="D225" s="58"/>
      <c r="E225" s="59"/>
      <c r="F225" s="60"/>
      <c r="G225" s="22"/>
      <c r="H225" s="26"/>
    </row>
    <row r="226" spans="1:8" x14ac:dyDescent="0.25">
      <c r="A226" s="11"/>
      <c r="B226" s="3"/>
      <c r="C226" s="3" t="s">
        <v>6</v>
      </c>
      <c r="D226" s="58"/>
      <c r="E226" s="59"/>
      <c r="F226" s="60"/>
      <c r="G226" s="22"/>
      <c r="H226" s="26"/>
    </row>
    <row r="227" spans="1:8" x14ac:dyDescent="0.25">
      <c r="A227" s="11"/>
      <c r="B227" s="3"/>
      <c r="C227" s="3" t="s">
        <v>12</v>
      </c>
      <c r="D227" s="58"/>
      <c r="E227" s="59"/>
      <c r="F227" s="60"/>
      <c r="G227" s="22"/>
      <c r="H227" s="26"/>
    </row>
    <row r="228" spans="1:8" ht="33.75" customHeight="1" x14ac:dyDescent="0.25">
      <c r="A228" s="11" t="s">
        <v>55</v>
      </c>
      <c r="B228" s="4" t="s">
        <v>13</v>
      </c>
      <c r="C228" s="3"/>
      <c r="D228" s="61" t="s">
        <v>58</v>
      </c>
      <c r="E228" s="62"/>
      <c r="F228" s="63"/>
      <c r="G228" s="21" t="s">
        <v>56</v>
      </c>
      <c r="H228" s="25" t="s">
        <v>11</v>
      </c>
    </row>
    <row r="229" spans="1:8" x14ac:dyDescent="0.25">
      <c r="A229" s="11"/>
      <c r="B229" s="3"/>
      <c r="C229" s="3" t="s">
        <v>4</v>
      </c>
      <c r="D229" s="58"/>
      <c r="E229" s="59"/>
      <c r="F229" s="60"/>
      <c r="G229" s="22"/>
      <c r="H229" s="26"/>
    </row>
    <row r="230" spans="1:8" x14ac:dyDescent="0.25">
      <c r="A230" s="11"/>
      <c r="B230" s="3"/>
      <c r="C230" s="3" t="s">
        <v>5</v>
      </c>
      <c r="D230" s="58"/>
      <c r="E230" s="59"/>
      <c r="F230" s="60"/>
      <c r="G230" s="22"/>
      <c r="H230" s="26"/>
    </row>
    <row r="231" spans="1:8" x14ac:dyDescent="0.25">
      <c r="A231" s="11"/>
      <c r="B231" s="3"/>
      <c r="C231" s="3" t="s">
        <v>6</v>
      </c>
      <c r="D231" s="58"/>
      <c r="E231" s="59"/>
      <c r="F231" s="60"/>
      <c r="G231" s="22"/>
      <c r="H231" s="26"/>
    </row>
    <row r="232" spans="1:8" x14ac:dyDescent="0.25">
      <c r="A232" s="11"/>
      <c r="B232" s="3"/>
      <c r="C232" s="3" t="s">
        <v>12</v>
      </c>
      <c r="D232" s="58"/>
      <c r="E232" s="59"/>
      <c r="F232" s="60"/>
      <c r="G232" s="22"/>
      <c r="H232" s="26"/>
    </row>
    <row r="233" spans="1:8" ht="38.25" customHeight="1" x14ac:dyDescent="0.25">
      <c r="A233" s="11" t="s">
        <v>55</v>
      </c>
      <c r="B233" s="4" t="s">
        <v>15</v>
      </c>
      <c r="C233" s="3"/>
      <c r="D233" s="61" t="s">
        <v>59</v>
      </c>
      <c r="E233" s="62"/>
      <c r="F233" s="63"/>
      <c r="G233" s="21" t="s">
        <v>56</v>
      </c>
      <c r="H233" s="25" t="s">
        <v>11</v>
      </c>
    </row>
    <row r="234" spans="1:8" x14ac:dyDescent="0.25">
      <c r="A234" s="11"/>
      <c r="B234" s="3"/>
      <c r="C234" s="3" t="s">
        <v>4</v>
      </c>
      <c r="D234" s="58"/>
      <c r="E234" s="59"/>
      <c r="F234" s="60"/>
      <c r="G234" s="22"/>
      <c r="H234" s="26"/>
    </row>
    <row r="235" spans="1:8" x14ac:dyDescent="0.25">
      <c r="A235" s="11"/>
      <c r="B235" s="3"/>
      <c r="C235" s="3" t="s">
        <v>5</v>
      </c>
      <c r="D235" s="58"/>
      <c r="E235" s="59"/>
      <c r="F235" s="60"/>
      <c r="G235" s="22"/>
      <c r="H235" s="26"/>
    </row>
    <row r="236" spans="1:8" x14ac:dyDescent="0.25">
      <c r="A236" s="11"/>
      <c r="B236" s="3"/>
      <c r="C236" s="3" t="s">
        <v>6</v>
      </c>
      <c r="D236" s="58"/>
      <c r="E236" s="59"/>
      <c r="F236" s="60"/>
      <c r="G236" s="22"/>
      <c r="H236" s="26"/>
    </row>
    <row r="237" spans="1:8" x14ac:dyDescent="0.25">
      <c r="A237" s="11"/>
      <c r="B237" s="3"/>
      <c r="C237" s="3" t="s">
        <v>12</v>
      </c>
      <c r="D237" s="58"/>
      <c r="E237" s="59"/>
      <c r="F237" s="60"/>
      <c r="G237" s="22"/>
      <c r="H237" s="26"/>
    </row>
    <row r="238" spans="1:8" ht="35.25" customHeight="1" x14ac:dyDescent="0.25">
      <c r="A238" s="11" t="s">
        <v>55</v>
      </c>
      <c r="B238" s="4" t="s">
        <v>18</v>
      </c>
      <c r="C238" s="3"/>
      <c r="D238" s="61" t="s">
        <v>60</v>
      </c>
      <c r="E238" s="62"/>
      <c r="F238" s="63"/>
      <c r="G238" s="21" t="s">
        <v>56</v>
      </c>
      <c r="H238" s="25" t="s">
        <v>11</v>
      </c>
    </row>
    <row r="239" spans="1:8" x14ac:dyDescent="0.25">
      <c r="A239" s="11"/>
      <c r="B239" s="3"/>
      <c r="C239" s="3" t="s">
        <v>4</v>
      </c>
      <c r="D239" s="58"/>
      <c r="E239" s="59"/>
      <c r="F239" s="60"/>
      <c r="G239" s="22"/>
      <c r="H239" s="26"/>
    </row>
    <row r="240" spans="1:8" x14ac:dyDescent="0.25">
      <c r="A240" s="11"/>
      <c r="B240" s="3"/>
      <c r="C240" s="3" t="s">
        <v>5</v>
      </c>
      <c r="D240" s="58"/>
      <c r="E240" s="59"/>
      <c r="F240" s="60"/>
      <c r="G240" s="22"/>
      <c r="H240" s="26"/>
    </row>
    <row r="241" spans="1:8" x14ac:dyDescent="0.25">
      <c r="A241" s="11"/>
      <c r="B241" s="3"/>
      <c r="C241" s="3" t="s">
        <v>6</v>
      </c>
      <c r="D241" s="58"/>
      <c r="E241" s="59"/>
      <c r="F241" s="60"/>
      <c r="G241" s="22"/>
      <c r="H241" s="26"/>
    </row>
    <row r="242" spans="1:8" x14ac:dyDescent="0.25">
      <c r="A242" s="11"/>
      <c r="B242" s="3"/>
      <c r="C242" s="3" t="s">
        <v>12</v>
      </c>
      <c r="D242" s="58"/>
      <c r="E242" s="59"/>
      <c r="F242" s="60"/>
      <c r="G242" s="22"/>
      <c r="H242" s="26"/>
    </row>
    <row r="243" spans="1:8" ht="30" x14ac:dyDescent="0.25">
      <c r="A243" s="11" t="s">
        <v>55</v>
      </c>
      <c r="B243" s="4" t="s">
        <v>20</v>
      </c>
      <c r="C243" s="3"/>
      <c r="D243" s="61" t="s">
        <v>61</v>
      </c>
      <c r="E243" s="62"/>
      <c r="F243" s="63"/>
      <c r="G243" s="21" t="s">
        <v>56</v>
      </c>
      <c r="H243" s="25" t="s">
        <v>11</v>
      </c>
    </row>
    <row r="244" spans="1:8" x14ac:dyDescent="0.25">
      <c r="A244" s="11"/>
      <c r="B244" s="3"/>
      <c r="C244" s="3" t="s">
        <v>4</v>
      </c>
      <c r="D244" s="58"/>
      <c r="E244" s="59"/>
      <c r="F244" s="60"/>
      <c r="G244" s="22"/>
      <c r="H244" s="26"/>
    </row>
    <row r="245" spans="1:8" x14ac:dyDescent="0.25">
      <c r="A245" s="11"/>
      <c r="B245" s="3"/>
      <c r="C245" s="3" t="s">
        <v>5</v>
      </c>
      <c r="D245" s="58"/>
      <c r="E245" s="59"/>
      <c r="F245" s="60"/>
      <c r="G245" s="22"/>
      <c r="H245" s="26"/>
    </row>
    <row r="246" spans="1:8" x14ac:dyDescent="0.25">
      <c r="A246" s="11"/>
      <c r="B246" s="3"/>
      <c r="C246" s="3" t="s">
        <v>6</v>
      </c>
      <c r="D246" s="58"/>
      <c r="E246" s="59"/>
      <c r="F246" s="60"/>
      <c r="G246" s="22"/>
      <c r="H246" s="26"/>
    </row>
    <row r="247" spans="1:8" x14ac:dyDescent="0.25">
      <c r="A247" s="11"/>
      <c r="B247" s="3"/>
      <c r="C247" s="3" t="s">
        <v>12</v>
      </c>
      <c r="D247" s="58"/>
      <c r="E247" s="59"/>
      <c r="F247" s="60"/>
      <c r="G247" s="22"/>
      <c r="H247" s="26"/>
    </row>
    <row r="248" spans="1:8" ht="30" customHeight="1" x14ac:dyDescent="0.25">
      <c r="A248" s="11" t="s">
        <v>55</v>
      </c>
      <c r="B248" s="4" t="s">
        <v>23</v>
      </c>
      <c r="C248" s="3"/>
      <c r="D248" s="61" t="s">
        <v>62</v>
      </c>
      <c r="E248" s="62"/>
      <c r="F248" s="63"/>
      <c r="G248" s="21" t="s">
        <v>56</v>
      </c>
      <c r="H248" s="25" t="s">
        <v>11</v>
      </c>
    </row>
    <row r="249" spans="1:8" x14ac:dyDescent="0.25">
      <c r="A249" s="11"/>
      <c r="B249" s="3"/>
      <c r="C249" s="3" t="s">
        <v>4</v>
      </c>
      <c r="D249" s="58"/>
      <c r="E249" s="59"/>
      <c r="F249" s="60"/>
      <c r="G249" s="22"/>
      <c r="H249" s="26"/>
    </row>
    <row r="250" spans="1:8" x14ac:dyDescent="0.25">
      <c r="A250" s="11"/>
      <c r="B250" s="3"/>
      <c r="C250" s="3" t="s">
        <v>5</v>
      </c>
      <c r="D250" s="58"/>
      <c r="E250" s="59"/>
      <c r="F250" s="60"/>
      <c r="G250" s="22"/>
      <c r="H250" s="26"/>
    </row>
    <row r="251" spans="1:8" x14ac:dyDescent="0.25">
      <c r="A251" s="11"/>
      <c r="B251" s="3"/>
      <c r="C251" s="3" t="s">
        <v>6</v>
      </c>
      <c r="D251" s="58"/>
      <c r="E251" s="59"/>
      <c r="F251" s="60"/>
      <c r="G251" s="22"/>
      <c r="H251" s="26"/>
    </row>
    <row r="252" spans="1:8" x14ac:dyDescent="0.25">
      <c r="A252" s="11"/>
      <c r="B252" s="3"/>
      <c r="C252" s="3" t="s">
        <v>12</v>
      </c>
      <c r="D252" s="58"/>
      <c r="E252" s="59"/>
      <c r="F252" s="60"/>
      <c r="G252" s="22"/>
      <c r="H252" s="26"/>
    </row>
    <row r="253" spans="1:8" ht="29.25" customHeight="1" x14ac:dyDescent="0.25">
      <c r="A253" s="11" t="s">
        <v>55</v>
      </c>
      <c r="B253" s="4" t="s">
        <v>25</v>
      </c>
      <c r="C253" s="3"/>
      <c r="D253" s="61" t="s">
        <v>63</v>
      </c>
      <c r="E253" s="62"/>
      <c r="F253" s="63"/>
      <c r="G253" s="21" t="s">
        <v>56</v>
      </c>
      <c r="H253" s="25" t="s">
        <v>11</v>
      </c>
    </row>
    <row r="254" spans="1:8" x14ac:dyDescent="0.25">
      <c r="A254" s="11"/>
      <c r="B254" s="3"/>
      <c r="C254" s="3" t="s">
        <v>4</v>
      </c>
      <c r="D254" s="58"/>
      <c r="E254" s="59"/>
      <c r="F254" s="60"/>
      <c r="G254" s="22"/>
      <c r="H254" s="26"/>
    </row>
    <row r="255" spans="1:8" x14ac:dyDescent="0.25">
      <c r="A255" s="11"/>
      <c r="B255" s="3"/>
      <c r="C255" s="3" t="s">
        <v>5</v>
      </c>
      <c r="D255" s="58"/>
      <c r="E255" s="59"/>
      <c r="F255" s="60"/>
      <c r="G255" s="22"/>
      <c r="H255" s="26"/>
    </row>
    <row r="256" spans="1:8" x14ac:dyDescent="0.25">
      <c r="A256" s="11"/>
      <c r="B256" s="3"/>
      <c r="C256" s="3" t="s">
        <v>6</v>
      </c>
      <c r="D256" s="58"/>
      <c r="E256" s="59"/>
      <c r="F256" s="60"/>
      <c r="G256" s="22"/>
      <c r="H256" s="26"/>
    </row>
    <row r="257" spans="1:8" x14ac:dyDescent="0.25">
      <c r="A257" s="11"/>
      <c r="B257" s="3"/>
      <c r="C257" s="3" t="s">
        <v>12</v>
      </c>
      <c r="D257" s="58"/>
      <c r="E257" s="59"/>
      <c r="F257" s="60"/>
      <c r="G257" s="22"/>
      <c r="H257" s="26"/>
    </row>
    <row r="258" spans="1:8" ht="33" customHeight="1" x14ac:dyDescent="0.25">
      <c r="A258" s="11" t="s">
        <v>55</v>
      </c>
      <c r="B258" s="4" t="s">
        <v>28</v>
      </c>
      <c r="C258" s="3"/>
      <c r="D258" s="61" t="s">
        <v>64</v>
      </c>
      <c r="E258" s="62"/>
      <c r="F258" s="63"/>
      <c r="G258" s="21" t="s">
        <v>56</v>
      </c>
      <c r="H258" s="25" t="s">
        <v>11</v>
      </c>
    </row>
    <row r="259" spans="1:8" x14ac:dyDescent="0.25">
      <c r="A259" s="11"/>
      <c r="B259" s="3"/>
      <c r="C259" s="3" t="s">
        <v>4</v>
      </c>
      <c r="D259" s="58"/>
      <c r="E259" s="59"/>
      <c r="F259" s="60"/>
      <c r="G259" s="22"/>
      <c r="H259" s="26"/>
    </row>
    <row r="260" spans="1:8" x14ac:dyDescent="0.25">
      <c r="A260" s="11"/>
      <c r="B260" s="3"/>
      <c r="C260" s="3" t="s">
        <v>5</v>
      </c>
      <c r="D260" s="58"/>
      <c r="E260" s="59"/>
      <c r="F260" s="60"/>
      <c r="G260" s="22"/>
      <c r="H260" s="26"/>
    </row>
    <row r="261" spans="1:8" x14ac:dyDescent="0.25">
      <c r="A261" s="11"/>
      <c r="B261" s="3"/>
      <c r="C261" s="3" t="s">
        <v>6</v>
      </c>
      <c r="D261" s="58"/>
      <c r="E261" s="59"/>
      <c r="F261" s="60"/>
      <c r="G261" s="22"/>
      <c r="H261" s="26"/>
    </row>
    <row r="262" spans="1:8" x14ac:dyDescent="0.25">
      <c r="A262" s="11"/>
      <c r="B262" s="3"/>
      <c r="C262" s="3" t="s">
        <v>12</v>
      </c>
      <c r="D262" s="58"/>
      <c r="E262" s="59"/>
      <c r="F262" s="60"/>
      <c r="G262" s="22"/>
      <c r="H262" s="26"/>
    </row>
    <row r="263" spans="1:8" ht="30" x14ac:dyDescent="0.25">
      <c r="A263" s="11" t="s">
        <v>55</v>
      </c>
      <c r="B263" s="4" t="s">
        <v>26</v>
      </c>
      <c r="C263" s="3"/>
      <c r="D263" s="61" t="s">
        <v>65</v>
      </c>
      <c r="E263" s="62"/>
      <c r="F263" s="63"/>
      <c r="G263" s="21" t="s">
        <v>56</v>
      </c>
      <c r="H263" s="25" t="s">
        <v>11</v>
      </c>
    </row>
    <row r="264" spans="1:8" x14ac:dyDescent="0.25">
      <c r="A264" s="11"/>
      <c r="B264" s="3"/>
      <c r="C264" s="3" t="s">
        <v>4</v>
      </c>
      <c r="D264" s="58"/>
      <c r="E264" s="59"/>
      <c r="F264" s="60"/>
      <c r="G264" s="22"/>
      <c r="H264" s="26"/>
    </row>
    <row r="265" spans="1:8" x14ac:dyDescent="0.25">
      <c r="A265" s="11"/>
      <c r="B265" s="3"/>
      <c r="C265" s="3" t="s">
        <v>5</v>
      </c>
      <c r="D265" s="58"/>
      <c r="E265" s="59"/>
      <c r="F265" s="60"/>
      <c r="G265" s="22"/>
      <c r="H265" s="26"/>
    </row>
    <row r="266" spans="1:8" x14ac:dyDescent="0.25">
      <c r="A266" s="11"/>
      <c r="B266" s="3"/>
      <c r="C266" s="3" t="s">
        <v>6</v>
      </c>
      <c r="D266" s="58"/>
      <c r="E266" s="59"/>
      <c r="F266" s="60"/>
      <c r="G266" s="22"/>
      <c r="H266" s="26"/>
    </row>
    <row r="267" spans="1:8" x14ac:dyDescent="0.25">
      <c r="A267" s="11"/>
      <c r="B267" s="3"/>
      <c r="C267" s="3" t="s">
        <v>12</v>
      </c>
      <c r="D267" s="58"/>
      <c r="E267" s="59"/>
      <c r="F267" s="60"/>
      <c r="G267" s="22"/>
      <c r="H267" s="26"/>
    </row>
    <row r="268" spans="1:8" ht="30" x14ac:dyDescent="0.25">
      <c r="A268" s="11" t="s">
        <v>55</v>
      </c>
      <c r="B268" s="4" t="s">
        <v>30</v>
      </c>
      <c r="C268" s="3"/>
      <c r="D268" s="61" t="s">
        <v>66</v>
      </c>
      <c r="E268" s="62"/>
      <c r="F268" s="63"/>
      <c r="G268" s="21" t="s">
        <v>56</v>
      </c>
      <c r="H268" s="25" t="s">
        <v>11</v>
      </c>
    </row>
    <row r="269" spans="1:8" x14ac:dyDescent="0.25">
      <c r="A269" s="11"/>
      <c r="B269" s="3"/>
      <c r="C269" s="3" t="s">
        <v>4</v>
      </c>
      <c r="D269" s="58"/>
      <c r="E269" s="59"/>
      <c r="F269" s="60"/>
      <c r="G269" s="22"/>
      <c r="H269" s="26"/>
    </row>
    <row r="270" spans="1:8" x14ac:dyDescent="0.25">
      <c r="A270" s="11"/>
      <c r="B270" s="3"/>
      <c r="C270" s="3" t="s">
        <v>5</v>
      </c>
      <c r="D270" s="58"/>
      <c r="E270" s="59"/>
      <c r="F270" s="60"/>
      <c r="G270" s="22"/>
      <c r="H270" s="26"/>
    </row>
    <row r="271" spans="1:8" x14ac:dyDescent="0.25">
      <c r="A271" s="11"/>
      <c r="B271" s="3"/>
      <c r="C271" s="3" t="s">
        <v>6</v>
      </c>
      <c r="D271" s="58"/>
      <c r="E271" s="59"/>
      <c r="F271" s="60"/>
      <c r="G271" s="22"/>
      <c r="H271" s="26"/>
    </row>
    <row r="272" spans="1:8" x14ac:dyDescent="0.25">
      <c r="A272" s="11"/>
      <c r="B272" s="3"/>
      <c r="C272" s="3" t="s">
        <v>12</v>
      </c>
      <c r="D272" s="58"/>
      <c r="E272" s="59"/>
      <c r="F272" s="60"/>
      <c r="G272" s="22"/>
      <c r="H272" s="26"/>
    </row>
    <row r="273" spans="1:8" ht="30" x14ac:dyDescent="0.25">
      <c r="A273" s="11" t="s">
        <v>55</v>
      </c>
      <c r="B273" s="4" t="s">
        <v>67</v>
      </c>
      <c r="C273" s="3"/>
      <c r="D273" s="61" t="s">
        <v>68</v>
      </c>
      <c r="E273" s="62"/>
      <c r="F273" s="63"/>
      <c r="G273" s="21" t="s">
        <v>56</v>
      </c>
      <c r="H273" s="25" t="s">
        <v>11</v>
      </c>
    </row>
    <row r="274" spans="1:8" x14ac:dyDescent="0.25">
      <c r="A274" s="11"/>
      <c r="B274" s="3"/>
      <c r="C274" s="3" t="s">
        <v>4</v>
      </c>
      <c r="D274" s="58"/>
      <c r="E274" s="59"/>
      <c r="F274" s="60"/>
      <c r="G274" s="22"/>
      <c r="H274" s="26"/>
    </row>
    <row r="275" spans="1:8" x14ac:dyDescent="0.25">
      <c r="A275" s="11"/>
      <c r="B275" s="3"/>
      <c r="C275" s="3" t="s">
        <v>5</v>
      </c>
      <c r="D275" s="58"/>
      <c r="E275" s="59"/>
      <c r="F275" s="60"/>
      <c r="G275" s="22"/>
      <c r="H275" s="26"/>
    </row>
    <row r="276" spans="1:8" x14ac:dyDescent="0.25">
      <c r="A276" s="11"/>
      <c r="B276" s="3"/>
      <c r="C276" s="3" t="s">
        <v>6</v>
      </c>
      <c r="D276" s="58"/>
      <c r="E276" s="59"/>
      <c r="F276" s="60"/>
      <c r="G276" s="22"/>
      <c r="H276" s="26"/>
    </row>
    <row r="277" spans="1:8" x14ac:dyDescent="0.25">
      <c r="A277" s="11"/>
      <c r="B277" s="3"/>
      <c r="C277" s="3" t="s">
        <v>12</v>
      </c>
      <c r="D277" s="58"/>
      <c r="E277" s="59"/>
      <c r="F277" s="60"/>
      <c r="G277" s="22"/>
      <c r="H277" s="26"/>
    </row>
    <row r="278" spans="1:8" ht="30" x14ac:dyDescent="0.25">
      <c r="A278" s="11" t="s">
        <v>55</v>
      </c>
      <c r="B278" s="4" t="s">
        <v>69</v>
      </c>
      <c r="C278" s="3"/>
      <c r="D278" s="61" t="s">
        <v>70</v>
      </c>
      <c r="E278" s="62"/>
      <c r="F278" s="63"/>
      <c r="G278" s="21" t="s">
        <v>56</v>
      </c>
      <c r="H278" s="25" t="s">
        <v>11</v>
      </c>
    </row>
    <row r="279" spans="1:8" x14ac:dyDescent="0.25">
      <c r="A279" s="11"/>
      <c r="B279" s="3"/>
      <c r="C279" s="3" t="s">
        <v>4</v>
      </c>
      <c r="D279" s="58"/>
      <c r="E279" s="59"/>
      <c r="F279" s="60"/>
      <c r="G279" s="22"/>
      <c r="H279" s="26"/>
    </row>
    <row r="280" spans="1:8" x14ac:dyDescent="0.25">
      <c r="A280" s="11"/>
      <c r="B280" s="3"/>
      <c r="C280" s="3" t="s">
        <v>5</v>
      </c>
      <c r="D280" s="58"/>
      <c r="E280" s="59"/>
      <c r="F280" s="60"/>
      <c r="G280" s="22"/>
      <c r="H280" s="26"/>
    </row>
    <row r="281" spans="1:8" x14ac:dyDescent="0.25">
      <c r="A281" s="11"/>
      <c r="B281" s="3"/>
      <c r="C281" s="3" t="s">
        <v>6</v>
      </c>
      <c r="D281" s="58"/>
      <c r="E281" s="59"/>
      <c r="F281" s="60"/>
      <c r="G281" s="22"/>
      <c r="H281" s="26"/>
    </row>
    <row r="282" spans="1:8" x14ac:dyDescent="0.25">
      <c r="A282" s="11"/>
      <c r="B282" s="3"/>
      <c r="C282" s="3" t="s">
        <v>12</v>
      </c>
      <c r="D282" s="58"/>
      <c r="E282" s="59"/>
      <c r="F282" s="60"/>
      <c r="G282" s="22"/>
      <c r="H282" s="26"/>
    </row>
    <row r="283" spans="1:8" ht="30" x14ac:dyDescent="0.25">
      <c r="A283" s="11" t="s">
        <v>55</v>
      </c>
      <c r="B283" s="4" t="s">
        <v>72</v>
      </c>
      <c r="C283" s="3"/>
      <c r="D283" s="61" t="s">
        <v>71</v>
      </c>
      <c r="E283" s="62"/>
      <c r="F283" s="63"/>
      <c r="G283" s="21" t="s">
        <v>56</v>
      </c>
      <c r="H283" s="25" t="s">
        <v>11</v>
      </c>
    </row>
    <row r="284" spans="1:8" x14ac:dyDescent="0.25">
      <c r="A284" s="11"/>
      <c r="B284" s="3"/>
      <c r="C284" s="3" t="s">
        <v>4</v>
      </c>
      <c r="D284" s="58"/>
      <c r="E284" s="59"/>
      <c r="F284" s="60"/>
      <c r="G284" s="22"/>
      <c r="H284" s="26"/>
    </row>
    <row r="285" spans="1:8" x14ac:dyDescent="0.25">
      <c r="A285" s="11"/>
      <c r="B285" s="3"/>
      <c r="C285" s="3" t="s">
        <v>5</v>
      </c>
      <c r="D285" s="58"/>
      <c r="E285" s="59"/>
      <c r="F285" s="60"/>
      <c r="G285" s="22"/>
      <c r="H285" s="26"/>
    </row>
    <row r="286" spans="1:8" x14ac:dyDescent="0.25">
      <c r="A286" s="11"/>
      <c r="B286" s="3"/>
      <c r="C286" s="3" t="s">
        <v>6</v>
      </c>
      <c r="D286" s="58"/>
      <c r="E286" s="59"/>
      <c r="F286" s="60"/>
      <c r="G286" s="22"/>
      <c r="H286" s="26"/>
    </row>
    <row r="287" spans="1:8" x14ac:dyDescent="0.25">
      <c r="A287" s="11"/>
      <c r="B287" s="3"/>
      <c r="C287" s="3" t="s">
        <v>12</v>
      </c>
      <c r="D287" s="58"/>
      <c r="E287" s="59"/>
      <c r="F287" s="60"/>
      <c r="G287" s="22"/>
      <c r="H287" s="26"/>
    </row>
    <row r="288" spans="1:8" ht="34.5" customHeight="1" x14ac:dyDescent="0.25">
      <c r="A288" s="11" t="s">
        <v>55</v>
      </c>
      <c r="B288" s="4" t="s">
        <v>74</v>
      </c>
      <c r="C288" s="3"/>
      <c r="D288" s="61" t="s">
        <v>73</v>
      </c>
      <c r="E288" s="62"/>
      <c r="F288" s="63"/>
      <c r="G288" s="21" t="s">
        <v>56</v>
      </c>
      <c r="H288" s="25" t="s">
        <v>11</v>
      </c>
    </row>
    <row r="289" spans="1:8" x14ac:dyDescent="0.25">
      <c r="A289" s="11"/>
      <c r="B289" s="3"/>
      <c r="C289" s="3" t="s">
        <v>4</v>
      </c>
      <c r="D289" s="58"/>
      <c r="E289" s="59"/>
      <c r="F289" s="60"/>
      <c r="G289" s="22"/>
      <c r="H289" s="26"/>
    </row>
    <row r="290" spans="1:8" x14ac:dyDescent="0.25">
      <c r="A290" s="11"/>
      <c r="B290" s="3"/>
      <c r="C290" s="3" t="s">
        <v>5</v>
      </c>
      <c r="D290" s="58"/>
      <c r="E290" s="59"/>
      <c r="F290" s="60"/>
      <c r="G290" s="22"/>
      <c r="H290" s="26"/>
    </row>
    <row r="291" spans="1:8" x14ac:dyDescent="0.25">
      <c r="A291" s="11"/>
      <c r="B291" s="3"/>
      <c r="C291" s="3" t="s">
        <v>6</v>
      </c>
      <c r="D291" s="58"/>
      <c r="E291" s="59"/>
      <c r="F291" s="60"/>
      <c r="G291" s="22"/>
      <c r="H291" s="26"/>
    </row>
    <row r="292" spans="1:8" x14ac:dyDescent="0.25">
      <c r="A292" s="11"/>
      <c r="B292" s="3"/>
      <c r="C292" s="3" t="s">
        <v>12</v>
      </c>
      <c r="D292" s="58"/>
      <c r="E292" s="59"/>
      <c r="F292" s="60"/>
      <c r="G292" s="22"/>
      <c r="H292" s="26"/>
    </row>
    <row r="293" spans="1:8" ht="30" x14ac:dyDescent="0.25">
      <c r="A293" s="11" t="s">
        <v>55</v>
      </c>
      <c r="B293" s="4" t="s">
        <v>75</v>
      </c>
      <c r="C293" s="3"/>
      <c r="D293" s="61" t="s">
        <v>76</v>
      </c>
      <c r="E293" s="62"/>
      <c r="F293" s="63"/>
      <c r="G293" s="21" t="s">
        <v>56</v>
      </c>
      <c r="H293" s="25" t="s">
        <v>11</v>
      </c>
    </row>
    <row r="294" spans="1:8" x14ac:dyDescent="0.25">
      <c r="A294" s="11"/>
      <c r="B294" s="3"/>
      <c r="C294" s="3" t="s">
        <v>4</v>
      </c>
      <c r="D294" s="58"/>
      <c r="E294" s="59"/>
      <c r="F294" s="60"/>
      <c r="G294" s="22"/>
      <c r="H294" s="26"/>
    </row>
    <row r="295" spans="1:8" x14ac:dyDescent="0.25">
      <c r="A295" s="11"/>
      <c r="B295" s="3"/>
      <c r="C295" s="3" t="s">
        <v>5</v>
      </c>
      <c r="D295" s="58"/>
      <c r="E295" s="59"/>
      <c r="F295" s="60"/>
      <c r="G295" s="22"/>
      <c r="H295" s="26"/>
    </row>
    <row r="296" spans="1:8" x14ac:dyDescent="0.25">
      <c r="A296" s="11"/>
      <c r="B296" s="3"/>
      <c r="C296" s="3" t="s">
        <v>6</v>
      </c>
      <c r="D296" s="58"/>
      <c r="E296" s="59"/>
      <c r="F296" s="60"/>
      <c r="G296" s="22"/>
      <c r="H296" s="26"/>
    </row>
    <row r="297" spans="1:8" x14ac:dyDescent="0.25">
      <c r="A297" s="11"/>
      <c r="B297" s="3"/>
      <c r="C297" s="3" t="s">
        <v>12</v>
      </c>
      <c r="D297" s="58"/>
      <c r="E297" s="59"/>
      <c r="F297" s="60"/>
      <c r="G297" s="22"/>
      <c r="H297" s="26"/>
    </row>
    <row r="298" spans="1:8" ht="30.75" customHeight="1" x14ac:dyDescent="0.25">
      <c r="A298" s="11" t="s">
        <v>55</v>
      </c>
      <c r="B298" s="4" t="s">
        <v>77</v>
      </c>
      <c r="C298" s="3"/>
      <c r="D298" s="61" t="s">
        <v>78</v>
      </c>
      <c r="E298" s="62"/>
      <c r="F298" s="63"/>
      <c r="G298" s="21" t="s">
        <v>79</v>
      </c>
      <c r="H298" s="25" t="s">
        <v>11</v>
      </c>
    </row>
    <row r="299" spans="1:8" x14ac:dyDescent="0.25">
      <c r="A299" s="11"/>
      <c r="B299" s="3"/>
      <c r="C299" s="3" t="s">
        <v>4</v>
      </c>
      <c r="D299" s="58"/>
      <c r="E299" s="59"/>
      <c r="F299" s="60"/>
      <c r="G299" s="22"/>
      <c r="H299" s="26"/>
    </row>
    <row r="300" spans="1:8" x14ac:dyDescent="0.25">
      <c r="A300" s="11"/>
      <c r="B300" s="3"/>
      <c r="C300" s="3" t="s">
        <v>5</v>
      </c>
      <c r="D300" s="58"/>
      <c r="E300" s="59"/>
      <c r="F300" s="60"/>
      <c r="G300" s="22"/>
      <c r="H300" s="26"/>
    </row>
    <row r="301" spans="1:8" x14ac:dyDescent="0.25">
      <c r="A301" s="11"/>
      <c r="B301" s="3"/>
      <c r="C301" s="3" t="s">
        <v>6</v>
      </c>
      <c r="D301" s="58"/>
      <c r="E301" s="59"/>
      <c r="F301" s="60"/>
      <c r="G301" s="22"/>
      <c r="H301" s="26"/>
    </row>
    <row r="302" spans="1:8" x14ac:dyDescent="0.25">
      <c r="A302" s="11"/>
      <c r="B302" s="3"/>
      <c r="C302" s="3" t="s">
        <v>12</v>
      </c>
      <c r="D302" s="58"/>
      <c r="E302" s="59"/>
      <c r="F302" s="60"/>
      <c r="G302" s="22"/>
      <c r="H302" s="26"/>
    </row>
    <row r="303" spans="1:8" ht="30" customHeight="1" x14ac:dyDescent="0.25">
      <c r="A303" s="11" t="s">
        <v>55</v>
      </c>
      <c r="B303" s="4" t="s">
        <v>80</v>
      </c>
      <c r="C303" s="3"/>
      <c r="D303" s="61" t="s">
        <v>81</v>
      </c>
      <c r="E303" s="62"/>
      <c r="F303" s="63"/>
      <c r="G303" s="21" t="s">
        <v>79</v>
      </c>
      <c r="H303" s="25" t="s">
        <v>11</v>
      </c>
    </row>
    <row r="304" spans="1:8" x14ac:dyDescent="0.25">
      <c r="A304" s="11"/>
      <c r="B304" s="3"/>
      <c r="C304" s="3" t="s">
        <v>4</v>
      </c>
      <c r="D304" s="58"/>
      <c r="E304" s="59"/>
      <c r="F304" s="60"/>
      <c r="G304" s="22"/>
      <c r="H304" s="26"/>
    </row>
    <row r="305" spans="1:9" x14ac:dyDescent="0.25">
      <c r="A305" s="11"/>
      <c r="B305" s="3"/>
      <c r="C305" s="3" t="s">
        <v>5</v>
      </c>
      <c r="D305" s="58"/>
      <c r="E305" s="59"/>
      <c r="F305" s="60"/>
      <c r="G305" s="22"/>
      <c r="H305" s="26"/>
    </row>
    <row r="306" spans="1:9" x14ac:dyDescent="0.25">
      <c r="A306" s="11"/>
      <c r="B306" s="3"/>
      <c r="C306" s="3" t="s">
        <v>6</v>
      </c>
      <c r="D306" s="58"/>
      <c r="E306" s="59"/>
      <c r="F306" s="60"/>
      <c r="G306" s="22"/>
      <c r="H306" s="26"/>
    </row>
    <row r="307" spans="1:9" x14ac:dyDescent="0.25">
      <c r="A307" s="11"/>
      <c r="B307" s="3"/>
      <c r="C307" s="3" t="s">
        <v>12</v>
      </c>
      <c r="D307" s="58"/>
      <c r="E307" s="59"/>
      <c r="F307" s="60"/>
      <c r="G307" s="22"/>
      <c r="H307" s="26"/>
    </row>
    <row r="308" spans="1:9" ht="35.25" customHeight="1" x14ac:dyDescent="0.25">
      <c r="A308" s="11" t="s">
        <v>55</v>
      </c>
      <c r="B308" s="4" t="s">
        <v>82</v>
      </c>
      <c r="C308" s="3"/>
      <c r="D308" s="61" t="s">
        <v>83</v>
      </c>
      <c r="E308" s="62"/>
      <c r="F308" s="63"/>
      <c r="G308" s="21" t="s">
        <v>79</v>
      </c>
      <c r="H308" s="25" t="s">
        <v>11</v>
      </c>
    </row>
    <row r="309" spans="1:9" x14ac:dyDescent="0.25">
      <c r="A309" s="11"/>
      <c r="B309" s="3"/>
      <c r="C309" s="3" t="s">
        <v>4</v>
      </c>
      <c r="D309" s="58"/>
      <c r="E309" s="59"/>
      <c r="F309" s="60"/>
      <c r="G309" s="22"/>
      <c r="H309" s="26"/>
    </row>
    <row r="310" spans="1:9" x14ac:dyDescent="0.25">
      <c r="A310" s="11"/>
      <c r="B310" s="3"/>
      <c r="C310" s="3" t="s">
        <v>5</v>
      </c>
      <c r="D310" s="58"/>
      <c r="E310" s="59"/>
      <c r="F310" s="60"/>
      <c r="G310" s="22"/>
      <c r="H310" s="26"/>
    </row>
    <row r="311" spans="1:9" x14ac:dyDescent="0.25">
      <c r="A311" s="11"/>
      <c r="B311" s="3"/>
      <c r="C311" s="3" t="s">
        <v>6</v>
      </c>
      <c r="D311" s="58"/>
      <c r="E311" s="59"/>
      <c r="F311" s="60"/>
      <c r="G311" s="22"/>
      <c r="H311" s="26"/>
    </row>
    <row r="312" spans="1:9" x14ac:dyDescent="0.25">
      <c r="A312" s="11"/>
      <c r="B312" s="3"/>
      <c r="C312" s="3" t="s">
        <v>12</v>
      </c>
      <c r="D312" s="58"/>
      <c r="E312" s="59"/>
      <c r="F312" s="60"/>
      <c r="G312" s="22"/>
      <c r="H312" s="26"/>
    </row>
    <row r="313" spans="1:9" ht="35.25" customHeight="1" x14ac:dyDescent="0.25">
      <c r="A313" s="11" t="s">
        <v>55</v>
      </c>
      <c r="B313" s="4" t="s">
        <v>85</v>
      </c>
      <c r="C313" s="3"/>
      <c r="D313" s="61" t="s">
        <v>84</v>
      </c>
      <c r="E313" s="62"/>
      <c r="F313" s="63"/>
      <c r="G313" s="21" t="s">
        <v>79</v>
      </c>
      <c r="H313" s="25" t="s">
        <v>11</v>
      </c>
    </row>
    <row r="314" spans="1:9" x14ac:dyDescent="0.25">
      <c r="A314" s="11"/>
      <c r="B314" s="3"/>
      <c r="C314" s="3" t="s">
        <v>4</v>
      </c>
      <c r="D314" s="58"/>
      <c r="E314" s="59"/>
      <c r="F314" s="60"/>
      <c r="G314" s="22"/>
      <c r="H314" s="26"/>
    </row>
    <row r="315" spans="1:9" x14ac:dyDescent="0.25">
      <c r="A315" s="11"/>
      <c r="B315" s="3"/>
      <c r="C315" s="3" t="s">
        <v>5</v>
      </c>
      <c r="D315" s="58"/>
      <c r="E315" s="59"/>
      <c r="F315" s="60"/>
      <c r="G315" s="22"/>
      <c r="H315" s="26"/>
    </row>
    <row r="316" spans="1:9" x14ac:dyDescent="0.25">
      <c r="A316" s="11"/>
      <c r="B316" s="3"/>
      <c r="C316" s="3" t="s">
        <v>6</v>
      </c>
      <c r="D316" s="58"/>
      <c r="E316" s="59"/>
      <c r="F316" s="60"/>
      <c r="G316" s="22"/>
      <c r="H316" s="26"/>
    </row>
    <row r="317" spans="1:9" ht="15.75" thickBot="1" x14ac:dyDescent="0.3">
      <c r="A317" s="12"/>
      <c r="B317" s="6"/>
      <c r="C317" s="6" t="s">
        <v>12</v>
      </c>
      <c r="D317" s="64"/>
      <c r="E317" s="65"/>
      <c r="F317" s="66"/>
      <c r="G317" s="23"/>
      <c r="H317" s="27"/>
    </row>
    <row r="318" spans="1:9" x14ac:dyDescent="0.25">
      <c r="E318" s="17" t="s">
        <v>86</v>
      </c>
      <c r="I318" s="37">
        <f>SUM(H224:H227,H229:H232,H234:H237,H239:H242,H244:H247,H249:H252,H254:H257,H259:H262,H264:H267,H269:H272,H274:H277,H279:H282,H284:H287,H289:H292,H294:H297,H299:H302,H304:H307,H309:H312,H314:H317)</f>
        <v>0</v>
      </c>
    </row>
    <row r="320" spans="1:9" s="42" customFormat="1" ht="27.4" customHeight="1" x14ac:dyDescent="0.25">
      <c r="A320" s="55" t="s">
        <v>252</v>
      </c>
      <c r="B320" s="55"/>
      <c r="C320" s="55"/>
      <c r="D320" s="55"/>
      <c r="E320" s="55"/>
      <c r="F320" s="41"/>
      <c r="G320" s="44" t="s">
        <v>204</v>
      </c>
      <c r="H320" s="45"/>
      <c r="I320" s="47">
        <f>SUM(I318+I217+I158+I114)</f>
        <v>0</v>
      </c>
    </row>
    <row r="323" spans="1:10" ht="15.75" x14ac:dyDescent="0.25">
      <c r="D323" s="57" t="s">
        <v>246</v>
      </c>
      <c r="E323" s="57"/>
      <c r="F323" s="57"/>
    </row>
    <row r="324" spans="1:10" ht="15.75" x14ac:dyDescent="0.25">
      <c r="D324" s="38" t="s">
        <v>239</v>
      </c>
      <c r="E324" s="48"/>
      <c r="F324" s="48"/>
    </row>
    <row r="325" spans="1:10" ht="29.25" customHeight="1" x14ac:dyDescent="0.25">
      <c r="D325" s="38" t="s">
        <v>240</v>
      </c>
      <c r="E325" s="48"/>
      <c r="F325" s="48"/>
    </row>
    <row r="326" spans="1:10" ht="15" customHeight="1" x14ac:dyDescent="0.25">
      <c r="D326" s="40"/>
      <c r="F326" s="8"/>
    </row>
    <row r="327" spans="1:10" s="20" customFormat="1" ht="15" customHeight="1" x14ac:dyDescent="0.25">
      <c r="A327" s="13"/>
      <c r="B327"/>
      <c r="C327"/>
      <c r="D327" s="40"/>
      <c r="E327" s="8"/>
      <c r="F327" s="8"/>
      <c r="I327"/>
      <c r="J327"/>
    </row>
    <row r="328" spans="1:10" s="20" customFormat="1" ht="15.75" x14ac:dyDescent="0.25">
      <c r="A328" s="13"/>
      <c r="B328"/>
      <c r="C328"/>
      <c r="D328" s="56" t="s">
        <v>245</v>
      </c>
      <c r="E328" s="56"/>
      <c r="F328" s="56"/>
      <c r="I328"/>
      <c r="J328"/>
    </row>
    <row r="329" spans="1:10" s="20" customFormat="1" ht="15.75" x14ac:dyDescent="0.25">
      <c r="A329" s="13"/>
      <c r="B329"/>
      <c r="C329"/>
      <c r="D329" s="38" t="s">
        <v>239</v>
      </c>
      <c r="E329" s="48"/>
      <c r="F329" s="48"/>
      <c r="I329"/>
      <c r="J329"/>
    </row>
    <row r="330" spans="1:10" s="20" customFormat="1" ht="29.25" customHeight="1" x14ac:dyDescent="0.25">
      <c r="A330" s="13"/>
      <c r="B330"/>
      <c r="C330"/>
      <c r="D330" s="38" t="s">
        <v>240</v>
      </c>
      <c r="E330" s="48"/>
      <c r="F330" s="48"/>
      <c r="I330"/>
      <c r="J330"/>
    </row>
    <row r="331" spans="1:10" s="20" customFormat="1" ht="15.75" x14ac:dyDescent="0.25">
      <c r="A331" s="13"/>
      <c r="B331"/>
      <c r="C331"/>
      <c r="D331" s="40"/>
      <c r="E331" s="8"/>
      <c r="F331" s="8"/>
      <c r="I331"/>
      <c r="J331"/>
    </row>
    <row r="332" spans="1:10" s="20" customFormat="1" ht="15.75" x14ac:dyDescent="0.25">
      <c r="A332" s="13"/>
      <c r="B332"/>
      <c r="C332"/>
      <c r="D332" s="40"/>
      <c r="E332" s="8"/>
      <c r="F332" s="8"/>
      <c r="I332"/>
      <c r="J332"/>
    </row>
    <row r="333" spans="1:10" s="20" customFormat="1" ht="35.25" customHeight="1" x14ac:dyDescent="0.25">
      <c r="A333" s="13"/>
      <c r="B333"/>
      <c r="C333"/>
      <c r="D333" s="56" t="s">
        <v>244</v>
      </c>
      <c r="E333" s="56"/>
      <c r="F333" s="56"/>
      <c r="I333"/>
      <c r="J333"/>
    </row>
    <row r="334" spans="1:10" s="20" customFormat="1" ht="15.75" x14ac:dyDescent="0.25">
      <c r="A334" s="13"/>
      <c r="B334"/>
      <c r="C334"/>
      <c r="D334" s="38" t="s">
        <v>239</v>
      </c>
      <c r="E334" s="48"/>
      <c r="F334" s="48"/>
      <c r="I334"/>
      <c r="J334"/>
    </row>
    <row r="335" spans="1:10" s="20" customFormat="1" ht="29.25" customHeight="1" x14ac:dyDescent="0.25">
      <c r="A335" s="13"/>
      <c r="B335"/>
      <c r="C335"/>
      <c r="D335" s="38" t="s">
        <v>240</v>
      </c>
      <c r="E335" s="48"/>
      <c r="F335" s="48"/>
      <c r="I335"/>
      <c r="J335"/>
    </row>
    <row r="336" spans="1:10" s="20" customFormat="1" ht="15.75" x14ac:dyDescent="0.25">
      <c r="A336" s="13"/>
      <c r="B336"/>
      <c r="C336"/>
      <c r="D336" s="40"/>
      <c r="E336" s="8"/>
      <c r="F336" s="8"/>
      <c r="I336"/>
      <c r="J336"/>
    </row>
    <row r="338" spans="1:10" s="20" customFormat="1" ht="15.75" x14ac:dyDescent="0.25">
      <c r="A338" s="13"/>
      <c r="B338"/>
      <c r="C338"/>
      <c r="D338" s="49" t="s">
        <v>241</v>
      </c>
      <c r="E338" s="50"/>
      <c r="F338" s="51"/>
      <c r="I338"/>
      <c r="J338"/>
    </row>
    <row r="339" spans="1:10" s="20" customFormat="1" ht="15.75" x14ac:dyDescent="0.25">
      <c r="A339" s="13"/>
      <c r="B339"/>
      <c r="C339"/>
      <c r="D339" s="38" t="s">
        <v>239</v>
      </c>
      <c r="E339" s="52"/>
      <c r="F339" s="53"/>
      <c r="I339"/>
      <c r="J339"/>
    </row>
    <row r="340" spans="1:10" s="20" customFormat="1" ht="27" customHeight="1" x14ac:dyDescent="0.25">
      <c r="A340" s="13"/>
      <c r="B340"/>
      <c r="C340"/>
      <c r="D340" s="38" t="s">
        <v>240</v>
      </c>
      <c r="E340" s="48"/>
      <c r="F340" s="48"/>
      <c r="I340"/>
      <c r="J340"/>
    </row>
    <row r="342" spans="1:10" s="20" customFormat="1" x14ac:dyDescent="0.25">
      <c r="A342" s="13"/>
      <c r="B342"/>
      <c r="C342"/>
      <c r="D342" s="39"/>
      <c r="E342" s="8"/>
      <c r="I342"/>
      <c r="J342"/>
    </row>
  </sheetData>
  <mergeCells count="322">
    <mergeCell ref="A1:H1"/>
    <mergeCell ref="A2:H2"/>
    <mergeCell ref="A3:H3"/>
    <mergeCell ref="A4:H4"/>
    <mergeCell ref="A5:H5"/>
    <mergeCell ref="A6:D6"/>
    <mergeCell ref="E6:H6"/>
    <mergeCell ref="A10:D10"/>
    <mergeCell ref="E10:H10"/>
    <mergeCell ref="A11:D11"/>
    <mergeCell ref="E11:H11"/>
    <mergeCell ref="A12:D12"/>
    <mergeCell ref="E12:H12"/>
    <mergeCell ref="A7:D7"/>
    <mergeCell ref="E7:H7"/>
    <mergeCell ref="A8:D8"/>
    <mergeCell ref="E8:H8"/>
    <mergeCell ref="A9:D9"/>
    <mergeCell ref="E9:H9"/>
    <mergeCell ref="A16:D16"/>
    <mergeCell ref="E16:H16"/>
    <mergeCell ref="A17:D17"/>
    <mergeCell ref="E17:H17"/>
    <mergeCell ref="A18:H18"/>
    <mergeCell ref="A19:H19"/>
    <mergeCell ref="A13:D13"/>
    <mergeCell ref="E13:H13"/>
    <mergeCell ref="A14:D14"/>
    <mergeCell ref="E14:H14"/>
    <mergeCell ref="A15:D15"/>
    <mergeCell ref="E15:H15"/>
    <mergeCell ref="B27:H27"/>
    <mergeCell ref="B29:H29"/>
    <mergeCell ref="B30:H30"/>
    <mergeCell ref="A31:H31"/>
    <mergeCell ref="A33:H33"/>
    <mergeCell ref="D34:E34"/>
    <mergeCell ref="A20:D20"/>
    <mergeCell ref="E20:H20"/>
    <mergeCell ref="A22:H22"/>
    <mergeCell ref="B23:H23"/>
    <mergeCell ref="B25:H25"/>
    <mergeCell ref="B26:H26"/>
    <mergeCell ref="B24:H24"/>
    <mergeCell ref="D41:E41"/>
    <mergeCell ref="D42:E42"/>
    <mergeCell ref="D43:E43"/>
    <mergeCell ref="D44:E44"/>
    <mergeCell ref="D45:E45"/>
    <mergeCell ref="D46:E46"/>
    <mergeCell ref="D35:E35"/>
    <mergeCell ref="D36:E36"/>
    <mergeCell ref="D37:E37"/>
    <mergeCell ref="D38:E38"/>
    <mergeCell ref="D39:E39"/>
    <mergeCell ref="D40:E40"/>
    <mergeCell ref="D53:E53"/>
    <mergeCell ref="D54:E54"/>
    <mergeCell ref="D55:E55"/>
    <mergeCell ref="D56:E56"/>
    <mergeCell ref="D57:E57"/>
    <mergeCell ref="D58:E58"/>
    <mergeCell ref="D47:E47"/>
    <mergeCell ref="D48:E48"/>
    <mergeCell ref="D49:E49"/>
    <mergeCell ref="D50:E50"/>
    <mergeCell ref="D51:E51"/>
    <mergeCell ref="D52:E52"/>
    <mergeCell ref="D65:E65"/>
    <mergeCell ref="D66:E66"/>
    <mergeCell ref="D67:E67"/>
    <mergeCell ref="D68:E68"/>
    <mergeCell ref="D69:E69"/>
    <mergeCell ref="D70:E70"/>
    <mergeCell ref="D59:E59"/>
    <mergeCell ref="D60:E60"/>
    <mergeCell ref="D61:E61"/>
    <mergeCell ref="D62:E62"/>
    <mergeCell ref="D63:E63"/>
    <mergeCell ref="D64:E64"/>
    <mergeCell ref="D87:E87"/>
    <mergeCell ref="D88:E88"/>
    <mergeCell ref="D89:E89"/>
    <mergeCell ref="D90:E90"/>
    <mergeCell ref="D91:E91"/>
    <mergeCell ref="D92:E92"/>
    <mergeCell ref="D71:E71"/>
    <mergeCell ref="D72:E72"/>
    <mergeCell ref="D73:E73"/>
    <mergeCell ref="D84:E84"/>
    <mergeCell ref="D85:E85"/>
    <mergeCell ref="D86:E86"/>
    <mergeCell ref="D99:E99"/>
    <mergeCell ref="D100:E100"/>
    <mergeCell ref="D101:E101"/>
    <mergeCell ref="D102:E102"/>
    <mergeCell ref="D103:E103"/>
    <mergeCell ref="D104:E104"/>
    <mergeCell ref="D93:E93"/>
    <mergeCell ref="D94:E94"/>
    <mergeCell ref="D95:E95"/>
    <mergeCell ref="D96:E96"/>
    <mergeCell ref="D97:E97"/>
    <mergeCell ref="D98:E98"/>
    <mergeCell ref="D111:E111"/>
    <mergeCell ref="D112:E112"/>
    <mergeCell ref="D113:E113"/>
    <mergeCell ref="A117:H117"/>
    <mergeCell ref="D118:E118"/>
    <mergeCell ref="D119:E119"/>
    <mergeCell ref="D105:E105"/>
    <mergeCell ref="D106:E106"/>
    <mergeCell ref="D107:E107"/>
    <mergeCell ref="D108:E108"/>
    <mergeCell ref="D109:E109"/>
    <mergeCell ref="D110:E110"/>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38:E138"/>
    <mergeCell ref="D139:E139"/>
    <mergeCell ref="D140:E140"/>
    <mergeCell ref="D141:E141"/>
    <mergeCell ref="D142:E142"/>
    <mergeCell ref="D143:E143"/>
    <mergeCell ref="D132:E132"/>
    <mergeCell ref="D133:E133"/>
    <mergeCell ref="D134:E134"/>
    <mergeCell ref="D135:E135"/>
    <mergeCell ref="D136:E136"/>
    <mergeCell ref="D137:E137"/>
    <mergeCell ref="D150:E150"/>
    <mergeCell ref="D151:E151"/>
    <mergeCell ref="D152:E152"/>
    <mergeCell ref="D153:E153"/>
    <mergeCell ref="D154:E154"/>
    <mergeCell ref="D155:E155"/>
    <mergeCell ref="D144:E144"/>
    <mergeCell ref="D145:E145"/>
    <mergeCell ref="D146:E146"/>
    <mergeCell ref="D147:E147"/>
    <mergeCell ref="D148:E148"/>
    <mergeCell ref="D149:E149"/>
    <mergeCell ref="D165:E165"/>
    <mergeCell ref="D166:E166"/>
    <mergeCell ref="D167:E167"/>
    <mergeCell ref="D168:E168"/>
    <mergeCell ref="D169:E169"/>
    <mergeCell ref="D170:E170"/>
    <mergeCell ref="D156:E156"/>
    <mergeCell ref="D157:E157"/>
    <mergeCell ref="A161:H161"/>
    <mergeCell ref="D162:E162"/>
    <mergeCell ref="D163:E163"/>
    <mergeCell ref="D164:E164"/>
    <mergeCell ref="D177:E177"/>
    <mergeCell ref="D178:E178"/>
    <mergeCell ref="D179:E179"/>
    <mergeCell ref="D180:E180"/>
    <mergeCell ref="D181:E181"/>
    <mergeCell ref="D182:E182"/>
    <mergeCell ref="D171:E171"/>
    <mergeCell ref="D172:E172"/>
    <mergeCell ref="D173:E173"/>
    <mergeCell ref="D174:E174"/>
    <mergeCell ref="D175:E175"/>
    <mergeCell ref="D176:E176"/>
    <mergeCell ref="D189:E189"/>
    <mergeCell ref="D190:E190"/>
    <mergeCell ref="D191:E191"/>
    <mergeCell ref="D192:E192"/>
    <mergeCell ref="D193:E193"/>
    <mergeCell ref="D194:E194"/>
    <mergeCell ref="D183:E183"/>
    <mergeCell ref="D184:E184"/>
    <mergeCell ref="D185:E185"/>
    <mergeCell ref="D186:E186"/>
    <mergeCell ref="D187:E187"/>
    <mergeCell ref="D188:E188"/>
    <mergeCell ref="D201:E201"/>
    <mergeCell ref="D202:E202"/>
    <mergeCell ref="D203:E203"/>
    <mergeCell ref="D204:E204"/>
    <mergeCell ref="D205:E205"/>
    <mergeCell ref="D206:E206"/>
    <mergeCell ref="D195:E195"/>
    <mergeCell ref="D196:E196"/>
    <mergeCell ref="D197:E197"/>
    <mergeCell ref="D198:E198"/>
    <mergeCell ref="D199:E199"/>
    <mergeCell ref="D200:E200"/>
    <mergeCell ref="D213:E213"/>
    <mergeCell ref="D214:E214"/>
    <mergeCell ref="D215:E215"/>
    <mergeCell ref="D216:E216"/>
    <mergeCell ref="A220:H220"/>
    <mergeCell ref="A221:H221"/>
    <mergeCell ref="D207:E207"/>
    <mergeCell ref="D208:E208"/>
    <mergeCell ref="D209:E209"/>
    <mergeCell ref="D210:E210"/>
    <mergeCell ref="D211:E211"/>
    <mergeCell ref="D212:E212"/>
    <mergeCell ref="D228:F228"/>
    <mergeCell ref="D229:F229"/>
    <mergeCell ref="D230:F230"/>
    <mergeCell ref="D231:F231"/>
    <mergeCell ref="D232:F232"/>
    <mergeCell ref="D233:F233"/>
    <mergeCell ref="A222:H222"/>
    <mergeCell ref="D223:F223"/>
    <mergeCell ref="D224:F224"/>
    <mergeCell ref="D225:F225"/>
    <mergeCell ref="D226:F226"/>
    <mergeCell ref="D227:F227"/>
    <mergeCell ref="D240:F240"/>
    <mergeCell ref="D241:F241"/>
    <mergeCell ref="D242:F242"/>
    <mergeCell ref="D243:F243"/>
    <mergeCell ref="D244:F244"/>
    <mergeCell ref="D245:F245"/>
    <mergeCell ref="D234:F234"/>
    <mergeCell ref="D235:F235"/>
    <mergeCell ref="D236:F236"/>
    <mergeCell ref="D237:F237"/>
    <mergeCell ref="D238:F238"/>
    <mergeCell ref="D239:F239"/>
    <mergeCell ref="D252:F252"/>
    <mergeCell ref="D253:F253"/>
    <mergeCell ref="D254:F254"/>
    <mergeCell ref="D255:F255"/>
    <mergeCell ref="D256:F256"/>
    <mergeCell ref="D257:F257"/>
    <mergeCell ref="D246:F246"/>
    <mergeCell ref="D247:F247"/>
    <mergeCell ref="D248:F248"/>
    <mergeCell ref="D249:F249"/>
    <mergeCell ref="D250:F250"/>
    <mergeCell ref="D251:F251"/>
    <mergeCell ref="D264:F264"/>
    <mergeCell ref="D265:F265"/>
    <mergeCell ref="D266:F266"/>
    <mergeCell ref="D267:F267"/>
    <mergeCell ref="D268:F268"/>
    <mergeCell ref="D269:F269"/>
    <mergeCell ref="D258:F258"/>
    <mergeCell ref="D259:F259"/>
    <mergeCell ref="D260:F260"/>
    <mergeCell ref="D261:F261"/>
    <mergeCell ref="D262:F262"/>
    <mergeCell ref="D263:F263"/>
    <mergeCell ref="D276:F276"/>
    <mergeCell ref="D277:F277"/>
    <mergeCell ref="D278:F278"/>
    <mergeCell ref="D279:F279"/>
    <mergeCell ref="D280:F280"/>
    <mergeCell ref="D281:F281"/>
    <mergeCell ref="D270:F270"/>
    <mergeCell ref="D271:F271"/>
    <mergeCell ref="D272:F272"/>
    <mergeCell ref="D273:F273"/>
    <mergeCell ref="D274:F274"/>
    <mergeCell ref="D275:F275"/>
    <mergeCell ref="D288:F288"/>
    <mergeCell ref="D289:F289"/>
    <mergeCell ref="D290:F290"/>
    <mergeCell ref="D291:F291"/>
    <mergeCell ref="D292:F292"/>
    <mergeCell ref="D293:F293"/>
    <mergeCell ref="D282:F282"/>
    <mergeCell ref="D283:F283"/>
    <mergeCell ref="D284:F284"/>
    <mergeCell ref="D285:F285"/>
    <mergeCell ref="D286:F286"/>
    <mergeCell ref="D287:F287"/>
    <mergeCell ref="D310:F310"/>
    <mergeCell ref="D311:F311"/>
    <mergeCell ref="D300:F300"/>
    <mergeCell ref="D301:F301"/>
    <mergeCell ref="D302:F302"/>
    <mergeCell ref="D303:F303"/>
    <mergeCell ref="D304:F304"/>
    <mergeCell ref="D305:F305"/>
    <mergeCell ref="D294:F294"/>
    <mergeCell ref="D295:F295"/>
    <mergeCell ref="D296:F296"/>
    <mergeCell ref="D297:F297"/>
    <mergeCell ref="D298:F298"/>
    <mergeCell ref="D299:F299"/>
    <mergeCell ref="E335:F335"/>
    <mergeCell ref="D338:F338"/>
    <mergeCell ref="E339:F339"/>
    <mergeCell ref="E340:F340"/>
    <mergeCell ref="B28:H28"/>
    <mergeCell ref="A320:E320"/>
    <mergeCell ref="E325:F325"/>
    <mergeCell ref="D328:F328"/>
    <mergeCell ref="E329:F329"/>
    <mergeCell ref="E330:F330"/>
    <mergeCell ref="D333:F333"/>
    <mergeCell ref="E334:F334"/>
    <mergeCell ref="D323:F323"/>
    <mergeCell ref="E324:F324"/>
    <mergeCell ref="D312:F312"/>
    <mergeCell ref="D313:F313"/>
    <mergeCell ref="D314:F314"/>
    <mergeCell ref="D315:F315"/>
    <mergeCell ref="D316:F316"/>
    <mergeCell ref="D317:F317"/>
    <mergeCell ref="D306:F306"/>
    <mergeCell ref="D307:F307"/>
    <mergeCell ref="D308:F308"/>
    <mergeCell ref="D309:F309"/>
  </mergeCell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1"/>
  <sheetViews>
    <sheetView topLeftCell="A19" zoomScaleNormal="100" workbookViewId="0">
      <selection activeCell="H764" sqref="H764"/>
    </sheetView>
  </sheetViews>
  <sheetFormatPr defaultRowHeight="15" x14ac:dyDescent="0.25"/>
  <cols>
    <col min="1" max="1" width="4.140625" style="13" customWidth="1"/>
    <col min="2" max="2" width="5.28515625" customWidth="1"/>
    <col min="3" max="3" width="3.28515625" customWidth="1"/>
    <col min="4" max="4" width="39.85546875" customWidth="1"/>
    <col min="5" max="5" width="10.85546875" style="8" customWidth="1"/>
    <col min="6" max="6" width="11.140625" style="20" customWidth="1"/>
    <col min="7" max="7" width="11.28515625" style="20" customWidth="1"/>
    <col min="8" max="8" width="15.140625" style="20" customWidth="1"/>
    <col min="9" max="9" width="16.140625" customWidth="1"/>
  </cols>
  <sheetData>
    <row r="1" spans="1:8" ht="15.75" x14ac:dyDescent="0.25">
      <c r="A1" s="96" t="s">
        <v>0</v>
      </c>
      <c r="B1" s="97"/>
      <c r="C1" s="97"/>
      <c r="D1" s="97"/>
      <c r="E1" s="97"/>
      <c r="F1" s="97"/>
      <c r="G1" s="97"/>
      <c r="H1" s="97"/>
    </row>
    <row r="2" spans="1:8" ht="15.75" x14ac:dyDescent="0.25">
      <c r="A2" s="96" t="s">
        <v>1</v>
      </c>
      <c r="B2" s="97"/>
      <c r="C2" s="97"/>
      <c r="D2" s="97"/>
      <c r="E2" s="97"/>
      <c r="F2" s="97"/>
      <c r="G2" s="97"/>
      <c r="H2" s="97"/>
    </row>
    <row r="3" spans="1:8" ht="15.75" x14ac:dyDescent="0.25">
      <c r="A3" s="96" t="s">
        <v>221</v>
      </c>
      <c r="B3" s="97"/>
      <c r="C3" s="97"/>
      <c r="D3" s="97"/>
      <c r="E3" s="97"/>
      <c r="F3" s="97"/>
      <c r="G3" s="97"/>
      <c r="H3" s="97"/>
    </row>
    <row r="4" spans="1:8" ht="15.75" x14ac:dyDescent="0.25">
      <c r="A4" s="98"/>
      <c r="B4" s="98"/>
      <c r="C4" s="98"/>
      <c r="D4" s="98"/>
      <c r="E4" s="98"/>
      <c r="F4" s="98"/>
      <c r="G4" s="98"/>
      <c r="H4" s="98"/>
    </row>
    <row r="5" spans="1:8" ht="15.75" x14ac:dyDescent="0.25">
      <c r="A5" s="99" t="s">
        <v>2</v>
      </c>
      <c r="B5" s="99"/>
      <c r="C5" s="99"/>
      <c r="D5" s="99"/>
      <c r="E5" s="99"/>
      <c r="F5" s="99"/>
      <c r="G5" s="99"/>
      <c r="H5" s="99"/>
    </row>
    <row r="6" spans="1:8" ht="15.75" x14ac:dyDescent="0.25">
      <c r="A6" s="92" t="s">
        <v>222</v>
      </c>
      <c r="B6" s="92"/>
      <c r="C6" s="92"/>
      <c r="D6" s="92"/>
      <c r="E6" s="92"/>
      <c r="F6" s="92"/>
      <c r="G6" s="92"/>
      <c r="H6" s="92"/>
    </row>
    <row r="7" spans="1:8" ht="15.75" x14ac:dyDescent="0.25">
      <c r="A7" s="92" t="s">
        <v>223</v>
      </c>
      <c r="B7" s="92"/>
      <c r="C7" s="92"/>
      <c r="D7" s="92"/>
      <c r="E7" s="92"/>
      <c r="F7" s="92"/>
      <c r="G7" s="92"/>
      <c r="H7" s="92"/>
    </row>
    <row r="8" spans="1:8" ht="15.75" x14ac:dyDescent="0.25">
      <c r="A8" s="92" t="s">
        <v>224</v>
      </c>
      <c r="B8" s="92"/>
      <c r="C8" s="92"/>
      <c r="D8" s="92"/>
      <c r="E8" s="92"/>
      <c r="F8" s="92"/>
      <c r="G8" s="92"/>
      <c r="H8" s="92"/>
    </row>
    <row r="9" spans="1:8" ht="15.75" x14ac:dyDescent="0.25">
      <c r="A9" s="92" t="s">
        <v>225</v>
      </c>
      <c r="B9" s="92"/>
      <c r="C9" s="92"/>
      <c r="D9" s="92"/>
      <c r="E9" s="92"/>
      <c r="F9" s="92"/>
      <c r="G9" s="92"/>
      <c r="H9" s="92"/>
    </row>
    <row r="10" spans="1:8" ht="28.5" customHeight="1" x14ac:dyDescent="0.25">
      <c r="A10" s="91" t="s">
        <v>226</v>
      </c>
      <c r="B10" s="91"/>
      <c r="C10" s="91"/>
      <c r="D10" s="91"/>
      <c r="E10" s="92"/>
      <c r="F10" s="92"/>
      <c r="G10" s="92"/>
      <c r="H10" s="92"/>
    </row>
    <row r="11" spans="1:8" ht="33.75" customHeight="1" x14ac:dyDescent="0.25">
      <c r="A11" s="91" t="s">
        <v>227</v>
      </c>
      <c r="B11" s="91"/>
      <c r="C11" s="91"/>
      <c r="D11" s="91"/>
      <c r="E11" s="92"/>
      <c r="F11" s="92"/>
      <c r="G11" s="92"/>
      <c r="H11" s="92"/>
    </row>
    <row r="12" spans="1:8" ht="30" customHeight="1" x14ac:dyDescent="0.25">
      <c r="A12" s="91" t="s">
        <v>228</v>
      </c>
      <c r="B12" s="91"/>
      <c r="C12" s="91"/>
      <c r="D12" s="91"/>
      <c r="E12" s="92"/>
      <c r="F12" s="92"/>
      <c r="G12" s="92"/>
      <c r="H12" s="92"/>
    </row>
    <row r="13" spans="1:8" ht="15.75" x14ac:dyDescent="0.25">
      <c r="A13" s="92" t="s">
        <v>229</v>
      </c>
      <c r="B13" s="92"/>
      <c r="C13" s="92"/>
      <c r="D13" s="92"/>
      <c r="E13" s="92"/>
      <c r="F13" s="92"/>
      <c r="G13" s="92"/>
      <c r="H13" s="92"/>
    </row>
    <row r="14" spans="1:8" ht="15.75" x14ac:dyDescent="0.25">
      <c r="A14" s="92" t="s">
        <v>230</v>
      </c>
      <c r="B14" s="92"/>
      <c r="C14" s="92"/>
      <c r="D14" s="92"/>
      <c r="E14" s="92"/>
      <c r="F14" s="92"/>
      <c r="G14" s="92"/>
      <c r="H14" s="92"/>
    </row>
    <row r="15" spans="1:8" ht="57" customHeight="1" x14ac:dyDescent="0.25">
      <c r="A15" s="91" t="s">
        <v>231</v>
      </c>
      <c r="B15" s="91"/>
      <c r="C15" s="91"/>
      <c r="D15" s="91"/>
      <c r="E15" s="92"/>
      <c r="F15" s="92"/>
      <c r="G15" s="92"/>
      <c r="H15" s="92"/>
    </row>
    <row r="16" spans="1:8" ht="15.75" x14ac:dyDescent="0.25">
      <c r="A16" s="91" t="s">
        <v>242</v>
      </c>
      <c r="B16" s="91"/>
      <c r="C16" s="91"/>
      <c r="D16" s="91"/>
      <c r="E16" s="92"/>
      <c r="F16" s="92"/>
      <c r="G16" s="92"/>
      <c r="H16" s="92"/>
    </row>
    <row r="17" spans="1:8" ht="43.9" customHeight="1" x14ac:dyDescent="0.25">
      <c r="A17" s="91" t="s">
        <v>243</v>
      </c>
      <c r="B17" s="91"/>
      <c r="C17" s="91"/>
      <c r="D17" s="91"/>
      <c r="E17" s="92"/>
      <c r="F17" s="92"/>
      <c r="G17" s="92"/>
      <c r="H17" s="92"/>
    </row>
    <row r="18" spans="1:8" ht="31.5" customHeight="1" x14ac:dyDescent="0.25">
      <c r="A18" s="93" t="s">
        <v>232</v>
      </c>
      <c r="B18" s="94"/>
      <c r="C18" s="94"/>
      <c r="D18" s="94"/>
      <c r="E18" s="94"/>
      <c r="F18" s="94"/>
      <c r="G18" s="94"/>
      <c r="H18" s="94"/>
    </row>
    <row r="19" spans="1:8" x14ac:dyDescent="0.25">
      <c r="A19" s="95" t="s">
        <v>233</v>
      </c>
      <c r="B19" s="95"/>
      <c r="C19" s="95"/>
      <c r="D19" s="95"/>
      <c r="E19" s="95"/>
      <c r="F19" s="95"/>
      <c r="G19" s="95"/>
      <c r="H19" s="95"/>
    </row>
    <row r="20" spans="1:8" ht="18.75" customHeight="1" x14ac:dyDescent="0.25">
      <c r="A20" s="86"/>
      <c r="B20" s="86"/>
      <c r="C20" s="86"/>
      <c r="D20" s="86"/>
      <c r="E20" s="87"/>
      <c r="F20" s="87"/>
      <c r="G20" s="87"/>
      <c r="H20" s="87"/>
    </row>
    <row r="21" spans="1:8" ht="15.75" x14ac:dyDescent="0.25">
      <c r="A21" s="10"/>
      <c r="B21" s="2"/>
      <c r="C21" s="2"/>
      <c r="D21" s="2"/>
      <c r="E21" s="2"/>
      <c r="F21" s="19"/>
      <c r="G21" s="19"/>
      <c r="H21" s="19"/>
    </row>
    <row r="22" spans="1:8" ht="15.75" x14ac:dyDescent="0.25">
      <c r="A22" s="88" t="s">
        <v>3</v>
      </c>
      <c r="B22" s="84"/>
      <c r="C22" s="84"/>
      <c r="D22" s="84"/>
      <c r="E22" s="84"/>
      <c r="F22" s="84"/>
      <c r="G22" s="84"/>
      <c r="H22" s="84"/>
    </row>
    <row r="23" spans="1:8" ht="15.75" x14ac:dyDescent="0.25">
      <c r="A23" s="15" t="s">
        <v>4</v>
      </c>
      <c r="B23" s="83" t="s">
        <v>235</v>
      </c>
      <c r="C23" s="84"/>
      <c r="D23" s="84"/>
      <c r="E23" s="84"/>
      <c r="F23" s="84"/>
      <c r="G23" s="84"/>
      <c r="H23" s="84"/>
    </row>
    <row r="24" spans="1:8" ht="36.75" customHeight="1" x14ac:dyDescent="0.25">
      <c r="A24" s="15" t="s">
        <v>5</v>
      </c>
      <c r="B24" s="89" t="s">
        <v>253</v>
      </c>
      <c r="C24" s="90"/>
      <c r="D24" s="90"/>
      <c r="E24" s="90"/>
      <c r="F24" s="90"/>
      <c r="G24" s="90"/>
      <c r="H24" s="90"/>
    </row>
    <row r="25" spans="1:8" ht="31.5" customHeight="1" x14ac:dyDescent="0.25">
      <c r="A25" s="15" t="s">
        <v>6</v>
      </c>
      <c r="B25" s="89" t="s">
        <v>236</v>
      </c>
      <c r="C25" s="90"/>
      <c r="D25" s="90"/>
      <c r="E25" s="90"/>
      <c r="F25" s="90"/>
      <c r="G25" s="90"/>
      <c r="H25" s="90"/>
    </row>
    <row r="26" spans="1:8" ht="35.25" customHeight="1" x14ac:dyDescent="0.25">
      <c r="A26" s="15" t="s">
        <v>12</v>
      </c>
      <c r="B26" s="54" t="s">
        <v>237</v>
      </c>
      <c r="C26" s="54"/>
      <c r="D26" s="54"/>
      <c r="E26" s="54"/>
      <c r="F26" s="54"/>
      <c r="G26" s="54"/>
      <c r="H26" s="54"/>
    </row>
    <row r="27" spans="1:8" ht="36.4" customHeight="1" x14ac:dyDescent="0.25">
      <c r="A27" s="15" t="s">
        <v>55</v>
      </c>
      <c r="B27" s="54" t="s">
        <v>248</v>
      </c>
      <c r="C27" s="54"/>
      <c r="D27" s="54"/>
      <c r="E27" s="54"/>
      <c r="F27" s="54"/>
      <c r="G27" s="54"/>
      <c r="H27" s="54"/>
    </row>
    <row r="28" spans="1:8" ht="15.75" x14ac:dyDescent="0.25">
      <c r="A28" s="15" t="s">
        <v>251</v>
      </c>
      <c r="B28" s="54" t="s">
        <v>249</v>
      </c>
      <c r="C28" s="54"/>
      <c r="D28" s="54"/>
      <c r="E28" s="54"/>
      <c r="F28" s="54"/>
      <c r="G28" s="54"/>
      <c r="H28" s="54"/>
    </row>
    <row r="29" spans="1:8" ht="15.75" x14ac:dyDescent="0.25">
      <c r="A29" s="15" t="s">
        <v>254</v>
      </c>
      <c r="B29" s="54" t="s">
        <v>250</v>
      </c>
      <c r="C29" s="54"/>
      <c r="D29" s="54"/>
      <c r="E29" s="54"/>
      <c r="F29" s="54"/>
      <c r="G29" s="54"/>
      <c r="H29" s="54"/>
    </row>
    <row r="30" spans="1:8" ht="15.75" x14ac:dyDescent="0.25">
      <c r="A30" s="9"/>
      <c r="B30" s="83"/>
      <c r="C30" s="84"/>
      <c r="D30" s="84"/>
      <c r="E30" s="84"/>
      <c r="F30" s="84"/>
      <c r="G30" s="84"/>
      <c r="H30" s="84"/>
    </row>
    <row r="31" spans="1:8" ht="18.75" x14ac:dyDescent="0.25">
      <c r="A31" s="85" t="s">
        <v>234</v>
      </c>
      <c r="B31" s="85"/>
      <c r="C31" s="85"/>
      <c r="D31" s="85"/>
      <c r="E31" s="85"/>
      <c r="F31" s="85"/>
      <c r="G31" s="85"/>
      <c r="H31" s="85"/>
    </row>
    <row r="32" spans="1:8" ht="16.5" thickBot="1" x14ac:dyDescent="0.3">
      <c r="A32" s="9"/>
      <c r="B32" s="7"/>
    </row>
    <row r="33" spans="1:10" ht="15" customHeight="1" x14ac:dyDescent="0.25">
      <c r="A33" s="72" t="s">
        <v>199</v>
      </c>
      <c r="B33" s="73"/>
      <c r="C33" s="73"/>
      <c r="D33" s="73"/>
      <c r="E33" s="73"/>
      <c r="F33" s="73"/>
      <c r="G33" s="73"/>
      <c r="H33" s="74"/>
    </row>
    <row r="34" spans="1:10" ht="50.25" customHeight="1" x14ac:dyDescent="0.25">
      <c r="A34" s="11" t="s">
        <v>4</v>
      </c>
      <c r="B34" s="4" t="s">
        <v>7</v>
      </c>
      <c r="C34" s="3"/>
      <c r="D34" s="79" t="s">
        <v>8</v>
      </c>
      <c r="E34" s="80"/>
      <c r="F34" s="21" t="s">
        <v>9</v>
      </c>
      <c r="G34" s="21" t="s">
        <v>10</v>
      </c>
      <c r="H34" s="32" t="s">
        <v>11</v>
      </c>
    </row>
    <row r="35" spans="1:10" x14ac:dyDescent="0.25">
      <c r="A35" s="11"/>
      <c r="B35" s="3" t="s">
        <v>216</v>
      </c>
      <c r="C35" s="3" t="s">
        <v>4</v>
      </c>
      <c r="D35" s="79"/>
      <c r="E35" s="80"/>
      <c r="F35" s="22"/>
      <c r="G35" s="22"/>
      <c r="H35" s="33">
        <f>80*IF(AND(F35&gt;=1,G35=1),1, IF(AND(F35=2,G35=2),0.9, IF(AND(F35=3,G35=2),0.85, IF(AND(F35=3,G35=3),0.75, IF(AND(F35=4,G35=2),0.8, IF(AND(F35=4,G35=3),0.7, IF(AND(F35=4,G35=4),0.65, IF(AND(F35=5,G35=2),0.75, IF(AND(F35=5,G35=3),0.65, IF(AND(F35=5,G35=4),0.6, IF(AND(F35=5,G35=5),0.5, IF(AND(F35&gt;=6,G35=2),0.7, IF(AND(F35&gt;=6,G35=3),0.6, IF(AND(F35&gt;=6,G35=4),0.5, IF(AND(F35&gt;=6,G35=5),0.4, IF(AND(F35&gt;=6,G35=6),0.3, IF(AND(F35&gt;=6,G35=7),0.3, IF(AND(F35&gt;=6,G35=8),0.3, IF(AND(F35&gt;=6,G35&gt;=9),0.2)))))))))))))))))))</f>
        <v>0</v>
      </c>
      <c r="J35" s="20"/>
    </row>
    <row r="36" spans="1:10" x14ac:dyDescent="0.25">
      <c r="A36" s="11"/>
      <c r="B36" s="3"/>
      <c r="C36" s="3" t="s">
        <v>5</v>
      </c>
      <c r="D36" s="79"/>
      <c r="E36" s="80"/>
      <c r="F36" s="22"/>
      <c r="G36" s="22"/>
      <c r="H36" s="33">
        <f>80*IF(AND(F36&gt;=1,G36=1),1, IF(AND(F36=2,G36=2),0.9, IF(AND(F36=3,G36=2),0.85, IF(AND(F36=3,G36=3),0.75, IF(AND(F36=4,G36=2),0.8, IF(AND(F36=4,G36=3),0.7, IF(AND(F36=4,G36=4),0.65, IF(AND(F36=5,G36=2),0.75, IF(AND(F36=5,G36=3),0.65, IF(AND(F36=5,G36=4),0.6, IF(AND(F36=5,G36=5),0.5, IF(AND(F36&gt;=6,G36=2),0.7, IF(AND(F36&gt;=6,G36=3),0.6, IF(AND(F36&gt;=6,G36=4),0.5, IF(AND(F36&gt;=6,G36=5),0.4, IF(AND(F36&gt;=6,G36=6),0.3, IF(AND(F36&gt;=6,G36=7),0.3, IF(AND(F36&gt;=6,G36=8),0.3, IF(AND(F36&gt;=6,G36&gt;=9),0.2)))))))))))))))))))</f>
        <v>0</v>
      </c>
      <c r="J36" s="20"/>
    </row>
    <row r="37" spans="1:10" x14ac:dyDescent="0.25">
      <c r="A37" s="11"/>
      <c r="B37" s="3"/>
      <c r="C37" s="3" t="s">
        <v>6</v>
      </c>
      <c r="D37" s="79"/>
      <c r="E37" s="80"/>
      <c r="F37" s="22"/>
      <c r="G37" s="22"/>
      <c r="H37" s="33">
        <f>80*IF(AND(F37&gt;=1,G37=1),1, IF(AND(F37=2,G37=2),0.9, IF(AND(F37=3,G37=2),0.85, IF(AND(F37=3,G37=3),0.75, IF(AND(F37=4,G37=2),0.8, IF(AND(F37=4,G37=3),0.7, IF(AND(F37=4,G37=4),0.65, IF(AND(F37=5,G37=2),0.75, IF(AND(F37=5,G37=3),0.65, IF(AND(F37=5,G37=4),0.6, IF(AND(F37=5,G37=5),0.5, IF(AND(F37&gt;=6,G37=2),0.7, IF(AND(F37&gt;=6,G37=3),0.6, IF(AND(F37&gt;=6,G37=4),0.5, IF(AND(F37&gt;=6,G37=5),0.4, IF(AND(F37&gt;=6,G37=6),0.3, IF(AND(F37&gt;=6,G37=7),0.3, IF(AND(F37&gt;=6,G37=8),0.3, IF(AND(F37&gt;=6,G37&gt;=9),0.2)))))))))))))))))))</f>
        <v>0</v>
      </c>
      <c r="J37" s="20"/>
    </row>
    <row r="38" spans="1:10" x14ac:dyDescent="0.25">
      <c r="A38" s="11"/>
      <c r="B38" s="3"/>
      <c r="C38" s="3" t="s">
        <v>12</v>
      </c>
      <c r="D38" s="79"/>
      <c r="E38" s="80"/>
      <c r="F38" s="22"/>
      <c r="G38" s="22"/>
      <c r="H38" s="33">
        <f>80*IF(AND(F38&gt;=1,G38=1),1, IF(AND(F38=2,G38=2),0.9, IF(AND(F38=3,G38=2),0.85, IF(AND(F38=3,G38=3),0.75, IF(AND(F38=4,G38=2),0.8, IF(AND(F38=4,G38=3),0.7, IF(AND(F38=4,G38=4),0.65, IF(AND(F38=5,G38=2),0.75, IF(AND(F38=5,G38=3),0.65, IF(AND(F38=5,G38=4),0.6, IF(AND(F38=5,G38=5),0.5, IF(AND(F38&gt;=6,G38=2),0.7, IF(AND(F38&gt;=6,G38=3),0.6, IF(AND(F38&gt;=6,G38=4),0.5, IF(AND(F38&gt;=6,G38=5),0.4, IF(AND(F38&gt;=6,G38=6),0.3, IF(AND(F38&gt;=6,G38=7),0.3, IF(AND(F38&gt;=6,G38=8),0.3, IF(AND(F38&gt;=6,G38&gt;=9),0.2)))))))))))))))))))</f>
        <v>0</v>
      </c>
      <c r="J38" s="20"/>
    </row>
    <row r="39" spans="1:10" x14ac:dyDescent="0.25">
      <c r="A39" s="11"/>
      <c r="B39" s="3"/>
      <c r="C39" s="29"/>
      <c r="D39" s="81"/>
      <c r="E39" s="82"/>
      <c r="F39" s="30"/>
      <c r="G39" s="30"/>
      <c r="H39" s="34"/>
      <c r="J39" s="20"/>
    </row>
    <row r="40" spans="1:10" x14ac:dyDescent="0.25">
      <c r="A40" s="11"/>
      <c r="B40" s="3" t="s">
        <v>217</v>
      </c>
      <c r="C40" s="3" t="s">
        <v>4</v>
      </c>
      <c r="D40" s="79"/>
      <c r="E40" s="80"/>
      <c r="F40" s="22"/>
      <c r="G40" s="22"/>
      <c r="H40" s="33">
        <f>60*IF(AND(F40&gt;=1,G40=1),1, IF(AND(F40=2,G40=2),0.9, IF(AND(F40=3,G40=2),0.85, IF(AND(F40=3,G40=3),0.75, IF(AND(F40=4,G40=2),0.8, IF(AND(F40=4,G40=3),0.7, IF(AND(F40=4,G40=4),0.65, IF(AND(F40=5,G40=2),0.75, IF(AND(F40=5,G40=3),0.65, IF(AND(F40=5,G40=4),0.6, IF(AND(F40=5,G40=5),0.5, IF(AND(F40&gt;=6,G40=2),0.7, IF(AND(F40&gt;=6,G40=3),0.6, IF(AND(F40&gt;=6,G40=4),0.5, IF(AND(F40&gt;=6,G40=5),0.4, IF(AND(F40&gt;=6,G40=6),0.3, IF(AND(F40&gt;=6,G40=7),0.3, IF(AND(F40&gt;=6,G40=8),0.3, IF(AND(F40&gt;=6,G40&gt;=9),0.2)))))))))))))))))))</f>
        <v>0</v>
      </c>
      <c r="J40" s="20"/>
    </row>
    <row r="41" spans="1:10" x14ac:dyDescent="0.25">
      <c r="A41" s="11"/>
      <c r="B41" s="3"/>
      <c r="C41" s="3" t="s">
        <v>5</v>
      </c>
      <c r="D41" s="79"/>
      <c r="E41" s="80"/>
      <c r="F41" s="22"/>
      <c r="G41" s="22"/>
      <c r="H41" s="33">
        <f t="shared" ref="H41:H43" si="0">60*IF(AND(F41&gt;=1,G41=1),1, IF(AND(F41=2,G41=2),0.9, IF(AND(F41=3,G41=2),0.85, IF(AND(F41=3,G41=3),0.75, IF(AND(F41=4,G41=2),0.8, IF(AND(F41=4,G41=3),0.7, IF(AND(F41=4,G41=4),0.65, IF(AND(F41=5,G41=2),0.75, IF(AND(F41=5,G41=3),0.65, IF(AND(F41=5,G41=4),0.6, IF(AND(F41=5,G41=5),0.5, IF(AND(F41&gt;=6,G41=2),0.7, IF(AND(F41&gt;=6,G41=3),0.6, IF(AND(F41&gt;=6,G41=4),0.5, IF(AND(F41&gt;=6,G41=5),0.4, IF(AND(F41&gt;=6,G41=6),0.3, IF(AND(F41&gt;=6,G41=7),0.3, IF(AND(F41&gt;=6,G41=8),0.3, IF(AND(F41&gt;=6,G41&gt;=9),0.2)))))))))))))))))))</f>
        <v>0</v>
      </c>
      <c r="J41" s="20"/>
    </row>
    <row r="42" spans="1:10" x14ac:dyDescent="0.25">
      <c r="A42" s="11"/>
      <c r="B42" s="3"/>
      <c r="C42" s="3" t="s">
        <v>6</v>
      </c>
      <c r="D42" s="79"/>
      <c r="E42" s="80"/>
      <c r="F42" s="22"/>
      <c r="G42" s="22"/>
      <c r="H42" s="33">
        <f t="shared" si="0"/>
        <v>0</v>
      </c>
      <c r="J42" s="20"/>
    </row>
    <row r="43" spans="1:10" x14ac:dyDescent="0.25">
      <c r="A43" s="11"/>
      <c r="B43" s="3"/>
      <c r="C43" s="3" t="s">
        <v>12</v>
      </c>
      <c r="D43" s="79"/>
      <c r="E43" s="80"/>
      <c r="F43" s="22"/>
      <c r="G43" s="22"/>
      <c r="H43" s="33">
        <f t="shared" si="0"/>
        <v>0</v>
      </c>
      <c r="J43" s="20"/>
    </row>
    <row r="44" spans="1:10" x14ac:dyDescent="0.25">
      <c r="A44" s="11"/>
      <c r="B44" s="3"/>
      <c r="C44" s="29"/>
      <c r="D44" s="81"/>
      <c r="E44" s="82"/>
      <c r="F44" s="30"/>
      <c r="G44" s="30"/>
      <c r="H44" s="34"/>
      <c r="J44" s="20"/>
    </row>
    <row r="45" spans="1:10" x14ac:dyDescent="0.25">
      <c r="A45" s="11"/>
      <c r="B45" s="3" t="s">
        <v>218</v>
      </c>
      <c r="C45" s="3" t="s">
        <v>4</v>
      </c>
      <c r="D45" s="79"/>
      <c r="E45" s="80"/>
      <c r="F45" s="22"/>
      <c r="G45" s="22"/>
      <c r="H45" s="33">
        <f>45*IF(AND(F45&gt;=1,G45=1),1, IF(AND(F45=2,G45=2),0.9, IF(AND(F45=3,G45=2),0.85, IF(AND(F45=3,G45=3),0.75, IF(AND(F45=4,G45=2),0.8, IF(AND(F45=4,G45=3),0.7, IF(AND(F45=4,G45=4),0.65, IF(AND(F45=5,G45=2),0.75, IF(AND(F45=5,G45=3),0.65, IF(AND(F45=5,G45=4),0.6, IF(AND(F45=5,G45=5),0.5, IF(AND(F45&gt;=6,G45=2),0.7, IF(AND(F45&gt;=6,G45=3),0.6, IF(AND(F45&gt;=6,G45=4),0.5, IF(AND(F45&gt;=6,G45=5),0.4, IF(AND(F45&gt;=6,G45=6),0.3, IF(AND(F45&gt;=6,G45=7),0.3, IF(AND(F45&gt;=6,G45=8),0.3, IF(AND(F45&gt;=6,G45&gt;=9),0.2)))))))))))))))))))</f>
        <v>0</v>
      </c>
      <c r="J45" s="20"/>
    </row>
    <row r="46" spans="1:10" x14ac:dyDescent="0.25">
      <c r="A46" s="11"/>
      <c r="B46" s="3"/>
      <c r="C46" s="3" t="s">
        <v>5</v>
      </c>
      <c r="D46" s="79"/>
      <c r="E46" s="80"/>
      <c r="F46" s="22"/>
      <c r="G46" s="22"/>
      <c r="H46" s="33">
        <f t="shared" ref="H46:H48" si="1">45*IF(AND(F46&gt;=1,G46=1),1, IF(AND(F46=2,G46=2),0.9, IF(AND(F46=3,G46=2),0.85, IF(AND(F46=3,G46=3),0.75, IF(AND(F46=4,G46=2),0.8, IF(AND(F46=4,G46=3),0.7, IF(AND(F46=4,G46=4),0.65, IF(AND(F46=5,G46=2),0.75, IF(AND(F46=5,G46=3),0.65, IF(AND(F46=5,G46=4),0.6, IF(AND(F46=5,G46=5),0.5, IF(AND(F46&gt;=6,G46=2),0.7, IF(AND(F46&gt;=6,G46=3),0.6, IF(AND(F46&gt;=6,G46=4),0.5, IF(AND(F46&gt;=6,G46=5),0.4, IF(AND(F46&gt;=6,G46=6),0.3, IF(AND(F46&gt;=6,G46=7),0.3, IF(AND(F46&gt;=6,G46=8),0.3, IF(AND(F46&gt;=6,G46&gt;=9),0.2)))))))))))))))))))</f>
        <v>0</v>
      </c>
      <c r="J46" s="20"/>
    </row>
    <row r="47" spans="1:10" x14ac:dyDescent="0.25">
      <c r="A47" s="11"/>
      <c r="B47" s="3"/>
      <c r="C47" s="3" t="s">
        <v>6</v>
      </c>
      <c r="D47" s="79"/>
      <c r="E47" s="80"/>
      <c r="F47" s="22"/>
      <c r="G47" s="22"/>
      <c r="H47" s="33">
        <f t="shared" si="1"/>
        <v>0</v>
      </c>
      <c r="J47" s="20"/>
    </row>
    <row r="48" spans="1:10" x14ac:dyDescent="0.25">
      <c r="A48" s="11"/>
      <c r="B48" s="3"/>
      <c r="C48" s="3" t="s">
        <v>12</v>
      </c>
      <c r="D48" s="79"/>
      <c r="E48" s="80"/>
      <c r="F48" s="22"/>
      <c r="G48" s="22"/>
      <c r="H48" s="33">
        <f t="shared" si="1"/>
        <v>0</v>
      </c>
      <c r="J48" s="20"/>
    </row>
    <row r="49" spans="1:10" x14ac:dyDescent="0.25">
      <c r="A49" s="11"/>
      <c r="B49" s="3"/>
      <c r="C49" s="29"/>
      <c r="D49" s="81"/>
      <c r="E49" s="82"/>
      <c r="F49" s="30"/>
      <c r="G49" s="30"/>
      <c r="H49" s="34"/>
      <c r="J49" s="20"/>
    </row>
    <row r="50" spans="1:10" x14ac:dyDescent="0.25">
      <c r="A50" s="11"/>
      <c r="B50" s="3" t="s">
        <v>219</v>
      </c>
      <c r="C50" s="3" t="s">
        <v>4</v>
      </c>
      <c r="D50" s="79"/>
      <c r="E50" s="80"/>
      <c r="F50" s="22"/>
      <c r="G50" s="22"/>
      <c r="H50" s="33">
        <f>30*IF(AND(F50&gt;=1,G50=1),1, IF(AND(F50=2,G50=2),0.9, IF(AND(F50=3,G50=2),0.85, IF(AND(F50=3,G50=3),0.75, IF(AND(F50=4,G50=2),0.8, IF(AND(F50=4,G50=3),0.7, IF(AND(F50=4,G50=4),0.65, IF(AND(F50=5,G50=2),0.75, IF(AND(F50=5,G50=3),0.65, IF(AND(F50=5,G50=4),0.6, IF(AND(F50=5,G50=5),0.5, IF(AND(F50&gt;=6,G50=2),0.7, IF(AND(F50&gt;=6,G50=3),0.6, IF(AND(F50&gt;=6,G50=4),0.5, IF(AND(F50&gt;=6,G50=5),0.4, IF(AND(F50&gt;=6,G50=6),0.3, IF(AND(F50&gt;=6,G50=7),0.3, IF(AND(F50&gt;=6,G50=8),0.3, IF(AND(F50&gt;=6,G50&gt;=9),0.2)))))))))))))))))))</f>
        <v>0</v>
      </c>
      <c r="J50" s="20"/>
    </row>
    <row r="51" spans="1:10" x14ac:dyDescent="0.25">
      <c r="A51" s="11"/>
      <c r="B51" s="3"/>
      <c r="C51" s="3" t="s">
        <v>5</v>
      </c>
      <c r="D51" s="79"/>
      <c r="E51" s="80"/>
      <c r="F51" s="22"/>
      <c r="G51" s="22"/>
      <c r="H51" s="33">
        <f t="shared" ref="H51:H53" si="2">30*IF(AND(F51&gt;=1,G51=1),1, IF(AND(F51=2,G51=2),0.9, IF(AND(F51=3,G51=2),0.85, IF(AND(F51=3,G51=3),0.75, IF(AND(F51=4,G51=2),0.8, IF(AND(F51=4,G51=3),0.7, IF(AND(F51=4,G51=4),0.65, IF(AND(F51=5,G51=2),0.75, IF(AND(F51=5,G51=3),0.65, IF(AND(F51=5,G51=4),0.6, IF(AND(F51=5,G51=5),0.5, IF(AND(F51&gt;=6,G51=2),0.7, IF(AND(F51&gt;=6,G51=3),0.6, IF(AND(F51&gt;=6,G51=4),0.5, IF(AND(F51&gt;=6,G51=5),0.4, IF(AND(F51&gt;=6,G51=6),0.3, IF(AND(F51&gt;=6,G51=7),0.3, IF(AND(F51&gt;=6,G51=8),0.3, IF(AND(F51&gt;=6,G51&gt;=9),0.2)))))))))))))))))))</f>
        <v>0</v>
      </c>
      <c r="J51" s="20"/>
    </row>
    <row r="52" spans="1:10" x14ac:dyDescent="0.25">
      <c r="A52" s="11"/>
      <c r="B52" s="3"/>
      <c r="C52" s="3" t="s">
        <v>6</v>
      </c>
      <c r="D52" s="79"/>
      <c r="E52" s="80"/>
      <c r="F52" s="22"/>
      <c r="G52" s="22"/>
      <c r="H52" s="33">
        <f t="shared" si="2"/>
        <v>0</v>
      </c>
      <c r="J52" s="20"/>
    </row>
    <row r="53" spans="1:10" x14ac:dyDescent="0.25">
      <c r="A53" s="11"/>
      <c r="B53" s="3"/>
      <c r="C53" s="3" t="s">
        <v>12</v>
      </c>
      <c r="D53" s="79"/>
      <c r="E53" s="80"/>
      <c r="F53" s="22"/>
      <c r="G53" s="22"/>
      <c r="H53" s="33">
        <f t="shared" si="2"/>
        <v>0</v>
      </c>
      <c r="J53" s="20"/>
    </row>
    <row r="54" spans="1:10" ht="75" customHeight="1" x14ac:dyDescent="0.25">
      <c r="A54" s="11" t="s">
        <v>4</v>
      </c>
      <c r="B54" s="4" t="s">
        <v>13</v>
      </c>
      <c r="C54" s="3"/>
      <c r="D54" s="79" t="s">
        <v>14</v>
      </c>
      <c r="E54" s="80"/>
      <c r="F54" s="21" t="s">
        <v>9</v>
      </c>
      <c r="G54" s="21" t="s">
        <v>10</v>
      </c>
      <c r="H54" s="32" t="s">
        <v>11</v>
      </c>
    </row>
    <row r="55" spans="1:10" x14ac:dyDescent="0.25">
      <c r="A55" s="11"/>
      <c r="B55" s="3" t="s">
        <v>216</v>
      </c>
      <c r="C55" s="3" t="s">
        <v>4</v>
      </c>
      <c r="D55" s="79"/>
      <c r="E55" s="80"/>
      <c r="F55" s="21"/>
      <c r="G55" s="21"/>
      <c r="H55" s="33">
        <f>25*IF(AND(F55&gt;=1,G55=1),1, IF(AND(F55=2,G55=2),0.9, IF(AND(F55=3,G55=2),0.85, IF(AND(F55=3,G55=3),0.75, IF(AND(F55=4,G55=2),0.8, IF(AND(F55=4,G55=3),0.7, IF(AND(F55=4,G55=4),0.65, IF(AND(F55=5,G55=2),0.75, IF(AND(F55=5,G55=3),0.65, IF(AND(F55=5,G55=4),0.6, IF(AND(F55=5,G55=5),0.5, IF(AND(F55&gt;=6,G55=2),0.7, IF(AND(F55&gt;=6,G55=3),0.6, IF(AND(F55&gt;=6,G55=4),0.5, IF(AND(F55&gt;=6,G55=5),0.4, IF(AND(F55&gt;=6,G55=6),0.3, IF(AND(F55&gt;=6,G55=7),0.3, IF(AND(F55&gt;=6,G55=8),0.3, IF(AND(F55&gt;=6,G55&gt;=9),0.2)))))))))))))))))))</f>
        <v>0</v>
      </c>
    </row>
    <row r="56" spans="1:10" x14ac:dyDescent="0.25">
      <c r="A56" s="11"/>
      <c r="B56" s="3"/>
      <c r="C56" s="3" t="s">
        <v>5</v>
      </c>
      <c r="D56" s="79"/>
      <c r="E56" s="80"/>
      <c r="F56" s="21"/>
      <c r="G56" s="21"/>
      <c r="H56" s="33">
        <f t="shared" ref="H56:H58" si="3">25*IF(AND(F56&gt;=1,G56=1),1, IF(AND(F56=2,G56=2),0.9, IF(AND(F56=3,G56=2),0.85, IF(AND(F56=3,G56=3),0.75, IF(AND(F56=4,G56=2),0.8, IF(AND(F56=4,G56=3),0.7, IF(AND(F56=4,G56=4),0.65, IF(AND(F56=5,G56=2),0.75, IF(AND(F56=5,G56=3),0.65, IF(AND(F56=5,G56=4),0.6, IF(AND(F56=5,G56=5),0.5, IF(AND(F56&gt;=6,G56=2),0.7, IF(AND(F56&gt;=6,G56=3),0.6, IF(AND(F56&gt;=6,G56=4),0.5, IF(AND(F56&gt;=6,G56=5),0.4, IF(AND(F56&gt;=6,G56=6),0.3, IF(AND(F56&gt;=6,G56=7),0.3, IF(AND(F56&gt;=6,G56=8),0.3, IF(AND(F56&gt;=6,G56&gt;=9),0.2)))))))))))))))))))</f>
        <v>0</v>
      </c>
    </row>
    <row r="57" spans="1:10" x14ac:dyDescent="0.25">
      <c r="A57" s="11"/>
      <c r="B57" s="3"/>
      <c r="C57" s="3" t="s">
        <v>6</v>
      </c>
      <c r="D57" s="79"/>
      <c r="E57" s="80"/>
      <c r="F57" s="21"/>
      <c r="G57" s="21"/>
      <c r="H57" s="33">
        <f t="shared" si="3"/>
        <v>0</v>
      </c>
    </row>
    <row r="58" spans="1:10" x14ac:dyDescent="0.25">
      <c r="A58" s="11"/>
      <c r="B58" s="3"/>
      <c r="C58" s="3" t="s">
        <v>12</v>
      </c>
      <c r="D58" s="79"/>
      <c r="E58" s="80"/>
      <c r="F58" s="21"/>
      <c r="G58" s="21"/>
      <c r="H58" s="33">
        <f t="shared" si="3"/>
        <v>0</v>
      </c>
    </row>
    <row r="59" spans="1:10" x14ac:dyDescent="0.25">
      <c r="A59" s="11"/>
      <c r="B59" s="3"/>
      <c r="C59" s="29"/>
      <c r="D59" s="81"/>
      <c r="E59" s="82"/>
      <c r="F59" s="31"/>
      <c r="G59" s="31"/>
      <c r="H59" s="34"/>
    </row>
    <row r="60" spans="1:10" x14ac:dyDescent="0.25">
      <c r="A60" s="11"/>
      <c r="B60" s="3" t="s">
        <v>217</v>
      </c>
      <c r="C60" s="3" t="s">
        <v>4</v>
      </c>
      <c r="D60" s="79"/>
      <c r="E60" s="80"/>
      <c r="F60" s="21"/>
      <c r="G60" s="21"/>
      <c r="H60" s="33">
        <f>15*IF(AND(F60&gt;=1,G60=1),1, IF(AND(F60=2,G60=2),0.9, IF(AND(F60=3,G60=2),0.85, IF(AND(F60=3,G60=3),0.75, IF(AND(F60=4,G60=2),0.8, IF(AND(F60=4,G60=3),0.7, IF(AND(F60=4,G60=4),0.65, IF(AND(F60=5,G60=2),0.75, IF(AND(F60=5,G60=3),0.65, IF(AND(F60=5,G60=4),0.6, IF(AND(F60=5,G60=5),0.5, IF(AND(F60&gt;=6,G60=2),0.7, IF(AND(F60&gt;=6,G60=3),0.6, IF(AND(F60&gt;=6,G60=4),0.5, IF(AND(F60&gt;=6,G60=5),0.4, IF(AND(F60&gt;=6,G60=6),0.3, IF(AND(F60&gt;=6,G60=7),0.3, IF(AND(F60&gt;=6,G60=8),0.3, IF(AND(F60&gt;=6,G60&gt;=9),0.2)))))))))))))))))))</f>
        <v>0</v>
      </c>
    </row>
    <row r="61" spans="1:10" x14ac:dyDescent="0.25">
      <c r="A61" s="11"/>
      <c r="B61" s="3"/>
      <c r="C61" s="3" t="s">
        <v>5</v>
      </c>
      <c r="D61" s="79"/>
      <c r="E61" s="80"/>
      <c r="F61" s="21"/>
      <c r="G61" s="21"/>
      <c r="H61" s="33">
        <f t="shared" ref="H61:H63" si="4">15*IF(AND(F61&gt;=1,G61=1),1, IF(AND(F61=2,G61=2),0.9, IF(AND(F61=3,G61=2),0.85, IF(AND(F61=3,G61=3),0.75, IF(AND(F61=4,G61=2),0.8, IF(AND(F61=4,G61=3),0.7, IF(AND(F61=4,G61=4),0.65, IF(AND(F61=5,G61=2),0.75, IF(AND(F61=5,G61=3),0.65, IF(AND(F61=5,G61=4),0.6, IF(AND(F61=5,G61=5),0.5, IF(AND(F61&gt;=6,G61=2),0.7, IF(AND(F61&gt;=6,G61=3),0.6, IF(AND(F61&gt;=6,G61=4),0.5, IF(AND(F61&gt;=6,G61=5),0.4, IF(AND(F61&gt;=6,G61=6),0.3, IF(AND(F61&gt;=6,G61=7),0.3, IF(AND(F61&gt;=6,G61=8),0.3, IF(AND(F61&gt;=6,G61&gt;=9),0.2)))))))))))))))))))</f>
        <v>0</v>
      </c>
    </row>
    <row r="62" spans="1:10" x14ac:dyDescent="0.25">
      <c r="A62" s="11"/>
      <c r="B62" s="3"/>
      <c r="C62" s="3" t="s">
        <v>6</v>
      </c>
      <c r="D62" s="79"/>
      <c r="E62" s="80"/>
      <c r="F62" s="21"/>
      <c r="G62" s="21"/>
      <c r="H62" s="33">
        <f t="shared" si="4"/>
        <v>0</v>
      </c>
    </row>
    <row r="63" spans="1:10" x14ac:dyDescent="0.25">
      <c r="A63" s="11"/>
      <c r="B63" s="3"/>
      <c r="C63" s="3" t="s">
        <v>12</v>
      </c>
      <c r="D63" s="79"/>
      <c r="E63" s="80"/>
      <c r="F63" s="21"/>
      <c r="G63" s="21"/>
      <c r="H63" s="33">
        <f t="shared" si="4"/>
        <v>0</v>
      </c>
    </row>
    <row r="64" spans="1:10" x14ac:dyDescent="0.25">
      <c r="A64" s="11"/>
      <c r="B64" s="3"/>
      <c r="C64" s="29"/>
      <c r="D64" s="81"/>
      <c r="E64" s="82"/>
      <c r="F64" s="31"/>
      <c r="G64" s="31"/>
      <c r="H64" s="34"/>
    </row>
    <row r="65" spans="1:8" x14ac:dyDescent="0.25">
      <c r="A65" s="11"/>
      <c r="B65" s="3" t="s">
        <v>218</v>
      </c>
      <c r="C65" s="3" t="s">
        <v>4</v>
      </c>
      <c r="D65" s="79"/>
      <c r="E65" s="80"/>
      <c r="F65" s="21"/>
      <c r="G65" s="21"/>
      <c r="H65" s="33">
        <f>10*IF(AND(F65&gt;=1,G65=1),1, IF(AND(F65=2,G65=2),0.9, IF(AND(F65=3,G65=2),0.85, IF(AND(F65=3,G65=3),0.75, IF(AND(F65=4,G65=2),0.8, IF(AND(F65=4,G65=3),0.7, IF(AND(F65=4,G65=4),0.65, IF(AND(F65=5,G65=2),0.75, IF(AND(F65=5,G65=3),0.65, IF(AND(F65=5,G65=4),0.6, IF(AND(F65=5,G65=5),0.5, IF(AND(F65&gt;=6,G65=2),0.7, IF(AND(F65&gt;=6,G65=3),0.6, IF(AND(F65&gt;=6,G65=4),0.5, IF(AND(F65&gt;=6,G65=5),0.4, IF(AND(F65&gt;=6,G65=6),0.3, IF(AND(F65&gt;=6,G65=7),0.3, IF(AND(F65&gt;=6,G65=8),0.3, IF(AND(F65&gt;=6,G65&gt;=9),0.2)))))))))))))))))))</f>
        <v>0</v>
      </c>
    </row>
    <row r="66" spans="1:8" x14ac:dyDescent="0.25">
      <c r="A66" s="11"/>
      <c r="B66" s="3"/>
      <c r="C66" s="3" t="s">
        <v>5</v>
      </c>
      <c r="D66" s="79"/>
      <c r="E66" s="80"/>
      <c r="F66" s="21"/>
      <c r="G66" s="21"/>
      <c r="H66" s="33">
        <f t="shared" ref="H66:H68" si="5">10*IF(AND(F66&gt;=1,G66=1),1, IF(AND(F66=2,G66=2),0.9, IF(AND(F66=3,G66=2),0.85, IF(AND(F66=3,G66=3),0.75, IF(AND(F66=4,G66=2),0.8, IF(AND(F66=4,G66=3),0.7, IF(AND(F66=4,G66=4),0.65, IF(AND(F66=5,G66=2),0.75, IF(AND(F66=5,G66=3),0.65, IF(AND(F66=5,G66=4),0.6, IF(AND(F66=5,G66=5),0.5, IF(AND(F66&gt;=6,G66=2),0.7, IF(AND(F66&gt;=6,G66=3),0.6, IF(AND(F66&gt;=6,G66=4),0.5, IF(AND(F66&gt;=6,G66=5),0.4, IF(AND(F66&gt;=6,G66=6),0.3, IF(AND(F66&gt;=6,G66=7),0.3, IF(AND(F66&gt;=6,G66=8),0.3, IF(AND(F66&gt;=6,G66&gt;=9),0.2)))))))))))))))))))</f>
        <v>0</v>
      </c>
    </row>
    <row r="67" spans="1:8" x14ac:dyDescent="0.25">
      <c r="A67" s="11"/>
      <c r="B67" s="3"/>
      <c r="C67" s="3" t="s">
        <v>6</v>
      </c>
      <c r="D67" s="79"/>
      <c r="E67" s="80"/>
      <c r="F67" s="21"/>
      <c r="G67" s="21"/>
      <c r="H67" s="33">
        <f t="shared" si="5"/>
        <v>0</v>
      </c>
    </row>
    <row r="68" spans="1:8" x14ac:dyDescent="0.25">
      <c r="A68" s="11"/>
      <c r="B68" s="3"/>
      <c r="C68" s="3" t="s">
        <v>12</v>
      </c>
      <c r="D68" s="79"/>
      <c r="E68" s="80"/>
      <c r="F68" s="21"/>
      <c r="G68" s="21"/>
      <c r="H68" s="33">
        <f t="shared" si="5"/>
        <v>0</v>
      </c>
    </row>
    <row r="69" spans="1:8" x14ac:dyDescent="0.25">
      <c r="A69" s="11"/>
      <c r="B69" s="3"/>
      <c r="C69" s="29"/>
      <c r="D69" s="81"/>
      <c r="E69" s="82"/>
      <c r="F69" s="31"/>
      <c r="G69" s="31"/>
      <c r="H69" s="34"/>
    </row>
    <row r="70" spans="1:8" x14ac:dyDescent="0.25">
      <c r="A70" s="11"/>
      <c r="B70" s="3" t="s">
        <v>219</v>
      </c>
      <c r="C70" s="3" t="s">
        <v>4</v>
      </c>
      <c r="D70" s="79"/>
      <c r="E70" s="80"/>
      <c r="F70" s="21"/>
      <c r="G70" s="21"/>
      <c r="H70" s="33">
        <f>5*IF(AND(F70&gt;=1,G70=1),1, IF(AND(F70=2,G70=2),0.9, IF(AND(F70=3,G70=2),0.85, IF(AND(F70=3,G70=3),0.75, IF(AND(F70=4,G70=2),0.8, IF(AND(F70=4,G70=3),0.7, IF(AND(F70=4,G70=4),0.65, IF(AND(F70=5,G70=2),0.75, IF(AND(F70=5,G70=3),0.65, IF(AND(F70=5,G70=4),0.6, IF(AND(F70=5,G70=5),0.5, IF(AND(F70&gt;=6,G70=2),0.7, IF(AND(F70&gt;=6,G70=3),0.6, IF(AND(F70&gt;=6,G70=4),0.5, IF(AND(F70&gt;=6,G70=5),0.4, IF(AND(F70&gt;=6,G70=6),0.3, IF(AND(F70&gt;=6,G70=7),0.3, IF(AND(F70&gt;=6,G70=8),0.3, IF(AND(F70&gt;=6,G70&gt;=9),0.2)))))))))))))))))))</f>
        <v>0</v>
      </c>
    </row>
    <row r="71" spans="1:8" x14ac:dyDescent="0.25">
      <c r="A71" s="11"/>
      <c r="B71" s="3"/>
      <c r="C71" s="3" t="s">
        <v>5</v>
      </c>
      <c r="D71" s="79"/>
      <c r="E71" s="80"/>
      <c r="F71" s="21"/>
      <c r="G71" s="21"/>
      <c r="H71" s="33">
        <f t="shared" ref="H71:H73" si="6">5*IF(AND(F71&gt;=1,G71=1),1, IF(AND(F71=2,G71=2),0.9, IF(AND(F71=3,G71=2),0.85, IF(AND(F71=3,G71=3),0.75, IF(AND(F71=4,G71=2),0.8, IF(AND(F71=4,G71=3),0.7, IF(AND(F71=4,G71=4),0.65, IF(AND(F71=5,G71=2),0.75, IF(AND(F71=5,G71=3),0.65, IF(AND(F71=5,G71=4),0.6, IF(AND(F71=5,G71=5),0.5, IF(AND(F71&gt;=6,G71=2),0.7, IF(AND(F71&gt;=6,G71=3),0.6, IF(AND(F71&gt;=6,G71=4),0.5, IF(AND(F71&gt;=6,G71=5),0.4, IF(AND(F71&gt;=6,G71=6),0.3, IF(AND(F71&gt;=6,G71=7),0.3, IF(AND(F71&gt;=6,G71=8),0.3, IF(AND(F71&gt;=6,G71&gt;=9),0.2)))))))))))))))))))</f>
        <v>0</v>
      </c>
    </row>
    <row r="72" spans="1:8" x14ac:dyDescent="0.25">
      <c r="A72" s="11"/>
      <c r="B72" s="3"/>
      <c r="C72" s="3" t="s">
        <v>6</v>
      </c>
      <c r="D72" s="79"/>
      <c r="E72" s="80"/>
      <c r="F72" s="21"/>
      <c r="G72" s="21"/>
      <c r="H72" s="33">
        <f t="shared" si="6"/>
        <v>0</v>
      </c>
    </row>
    <row r="73" spans="1:8" x14ac:dyDescent="0.25">
      <c r="A73" s="11"/>
      <c r="B73" s="3"/>
      <c r="C73" s="3" t="s">
        <v>12</v>
      </c>
      <c r="D73" s="79"/>
      <c r="E73" s="80"/>
      <c r="F73" s="21"/>
      <c r="G73" s="21"/>
      <c r="H73" s="33">
        <f t="shared" si="6"/>
        <v>0</v>
      </c>
    </row>
    <row r="74" spans="1:8" ht="30" x14ac:dyDescent="0.25">
      <c r="A74" s="11" t="s">
        <v>4</v>
      </c>
      <c r="B74" s="4" t="s">
        <v>15</v>
      </c>
      <c r="C74" s="3"/>
      <c r="D74" s="5" t="s">
        <v>16</v>
      </c>
      <c r="E74" s="14" t="s">
        <v>17</v>
      </c>
      <c r="F74" s="21" t="s">
        <v>9</v>
      </c>
      <c r="G74" s="21" t="s">
        <v>10</v>
      </c>
      <c r="H74" s="35" t="s">
        <v>11</v>
      </c>
    </row>
    <row r="75" spans="1:8" x14ac:dyDescent="0.25">
      <c r="A75" s="11"/>
      <c r="B75" s="3"/>
      <c r="C75" s="3" t="s">
        <v>4</v>
      </c>
      <c r="D75" s="3"/>
      <c r="E75" s="16"/>
      <c r="F75" s="22"/>
      <c r="G75" s="22"/>
      <c r="H75" s="33">
        <f>20*IF(AND(F75&gt;=1,G75=1),1, IF(AND(F75=2,G75=2),0.9, IF(AND(F75=3,G75=2),0.85, IF(AND(F75=3,G75=3),0.75, IF(AND(F75=4,G75=2),0.8, IF(AND(F75=4,G75=3),0.7, IF(AND(F75=4,G75=4),0.65, IF(AND(F75=5,G75=2),0.75, IF(AND(F75=5,G75=3),0.65, IF(AND(F75=5,G75=4),0.6, IF(AND(F75=5,G75=5),0.5, IF(AND(F75&gt;=6,G75=2),0.7, IF(AND(F75&gt;=6,G75=3),0.6, IF(AND(F75&gt;=6,G75=4),0.5, IF(AND(F75&gt;=6,G75=5),0.4, IF(AND(F75&gt;=6,G75=6),0.3, IF(AND(F75&gt;=6,G75=7),0.3, IF(AND(F75&gt;=6,G75=8),0.3, IF(AND(F75&gt;=6,G75&gt;=9),0.2)))))))))))))))))))</f>
        <v>0</v>
      </c>
    </row>
    <row r="76" spans="1:8" x14ac:dyDescent="0.25">
      <c r="A76" s="11"/>
      <c r="B76" s="3"/>
      <c r="C76" s="3" t="s">
        <v>5</v>
      </c>
      <c r="D76" s="3"/>
      <c r="E76" s="16"/>
      <c r="F76" s="22"/>
      <c r="G76" s="22"/>
      <c r="H76" s="33">
        <f t="shared" ref="H76:H78" si="7">20*IF(AND(F76&gt;=1,G76=1),1, IF(AND(F76=2,G76=2),0.9, IF(AND(F76=3,G76=2),0.85, IF(AND(F76=3,G76=3),0.75, IF(AND(F76=4,G76=2),0.8, IF(AND(F76=4,G76=3),0.7, IF(AND(F76=4,G76=4),0.65, IF(AND(F76=5,G76=2),0.75, IF(AND(F76=5,G76=3),0.65, IF(AND(F76=5,G76=4),0.6, IF(AND(F76=5,G76=5),0.5, IF(AND(F76&gt;=6,G76=2),0.7, IF(AND(F76&gt;=6,G76=3),0.6, IF(AND(F76&gt;=6,G76=4),0.5, IF(AND(F76&gt;=6,G76=5),0.4, IF(AND(F76&gt;=6,G76=6),0.3, IF(AND(F76&gt;=6,G76=7),0.3, IF(AND(F76&gt;=6,G76=8),0.3, IF(AND(F76&gt;=6,G76&gt;=9),0.2)))))))))))))))))))</f>
        <v>0</v>
      </c>
    </row>
    <row r="77" spans="1:8" x14ac:dyDescent="0.25">
      <c r="A77" s="11"/>
      <c r="B77" s="3"/>
      <c r="C77" s="3" t="s">
        <v>6</v>
      </c>
      <c r="D77" s="3"/>
      <c r="E77" s="16"/>
      <c r="F77" s="22"/>
      <c r="G77" s="22"/>
      <c r="H77" s="33">
        <f t="shared" si="7"/>
        <v>0</v>
      </c>
    </row>
    <row r="78" spans="1:8" x14ac:dyDescent="0.25">
      <c r="A78" s="11"/>
      <c r="B78" s="3"/>
      <c r="C78" s="3" t="s">
        <v>12</v>
      </c>
      <c r="D78" s="3"/>
      <c r="E78" s="16"/>
      <c r="F78" s="22"/>
      <c r="G78" s="22"/>
      <c r="H78" s="33">
        <f t="shared" si="7"/>
        <v>0</v>
      </c>
    </row>
    <row r="79" spans="1:8" ht="60" x14ac:dyDescent="0.25">
      <c r="A79" s="11" t="s">
        <v>4</v>
      </c>
      <c r="B79" s="4" t="s">
        <v>18</v>
      </c>
      <c r="C79" s="3"/>
      <c r="D79" s="5" t="s">
        <v>19</v>
      </c>
      <c r="E79" s="14" t="s">
        <v>17</v>
      </c>
      <c r="F79" s="21" t="s">
        <v>9</v>
      </c>
      <c r="G79" s="21" t="s">
        <v>10</v>
      </c>
      <c r="H79" s="35" t="s">
        <v>11</v>
      </c>
    </row>
    <row r="80" spans="1:8" x14ac:dyDescent="0.25">
      <c r="A80" s="11"/>
      <c r="B80" s="3"/>
      <c r="C80" s="3" t="s">
        <v>4</v>
      </c>
      <c r="D80" s="3"/>
      <c r="E80" s="16"/>
      <c r="F80" s="22"/>
      <c r="G80" s="22"/>
      <c r="H80" s="33">
        <f>7*IF(AND(F80&gt;=1,G80=1),1, IF(AND(F80=2,G80=2),0.9, IF(AND(F80=3,G80=2),0.85, IF(AND(F80=3,G80=3),0.75, IF(AND(F80=4,G80=2),0.8, IF(AND(F80=4,G80=3),0.7, IF(AND(F80=4,G80=4),0.65, IF(AND(F80=5,G80=2),0.75, IF(AND(F80=5,G80=3),0.65, IF(AND(F80=5,G80=4),0.6, IF(AND(F80=5,G80=5),0.5, IF(AND(F80&gt;=6,G80=2),0.7, IF(AND(F80&gt;=6,G80=3),0.6, IF(AND(F80&gt;=6,G80=4),0.5, IF(AND(F80&gt;=6,G80=5),0.4, IF(AND(F80&gt;=6,G80=6),0.3, IF(AND(F80&gt;=6,G80=7),0.3, IF(AND(F80&gt;=6,G80=8),0.3, IF(AND(F80&gt;=6,G80&gt;=9),0.2)))))))))))))))))))</f>
        <v>0</v>
      </c>
    </row>
    <row r="81" spans="1:8" x14ac:dyDescent="0.25">
      <c r="A81" s="11"/>
      <c r="B81" s="3"/>
      <c r="C81" s="3" t="s">
        <v>5</v>
      </c>
      <c r="D81" s="3"/>
      <c r="E81" s="16"/>
      <c r="F81" s="22"/>
      <c r="G81" s="22"/>
      <c r="H81" s="33">
        <f t="shared" ref="H81:H83" si="8">7*IF(AND(F81&gt;=1,G81=1),1, IF(AND(F81=2,G81=2),0.9, IF(AND(F81=3,G81=2),0.85, IF(AND(F81=3,G81=3),0.75, IF(AND(F81=4,G81=2),0.8, IF(AND(F81=4,G81=3),0.7, IF(AND(F81=4,G81=4),0.65, IF(AND(F81=5,G81=2),0.75, IF(AND(F81=5,G81=3),0.65, IF(AND(F81=5,G81=4),0.6, IF(AND(F81=5,G81=5),0.5, IF(AND(F81&gt;=6,G81=2),0.7, IF(AND(F81&gt;=6,G81=3),0.6, IF(AND(F81&gt;=6,G81=4),0.5, IF(AND(F81&gt;=6,G81=5),0.4, IF(AND(F81&gt;=6,G81=6),0.3, IF(AND(F81&gt;=6,G81=7),0.3, IF(AND(F81&gt;=6,G81=8),0.3, IF(AND(F81&gt;=6,G81&gt;=9),0.2)))))))))))))))))))</f>
        <v>0</v>
      </c>
    </row>
    <row r="82" spans="1:8" x14ac:dyDescent="0.25">
      <c r="A82" s="11"/>
      <c r="B82" s="3"/>
      <c r="C82" s="3" t="s">
        <v>6</v>
      </c>
      <c r="D82" s="3"/>
      <c r="E82" s="16"/>
      <c r="F82" s="22"/>
      <c r="G82" s="22"/>
      <c r="H82" s="33">
        <f t="shared" si="8"/>
        <v>0</v>
      </c>
    </row>
    <row r="83" spans="1:8" x14ac:dyDescent="0.25">
      <c r="A83" s="11"/>
      <c r="B83" s="3"/>
      <c r="C83" s="3" t="s">
        <v>12</v>
      </c>
      <c r="D83" s="3"/>
      <c r="E83" s="16"/>
      <c r="F83" s="22"/>
      <c r="G83" s="22"/>
      <c r="H83" s="33">
        <f t="shared" si="8"/>
        <v>0</v>
      </c>
    </row>
    <row r="84" spans="1:8" ht="34.5" customHeight="1" x14ac:dyDescent="0.25">
      <c r="A84" s="11" t="s">
        <v>4</v>
      </c>
      <c r="B84" s="4" t="s">
        <v>20</v>
      </c>
      <c r="C84" s="3"/>
      <c r="D84" s="78" t="s">
        <v>21</v>
      </c>
      <c r="E84" s="78"/>
      <c r="F84" s="21" t="s">
        <v>9</v>
      </c>
      <c r="G84" s="21" t="s">
        <v>10</v>
      </c>
      <c r="H84" s="35" t="s">
        <v>11</v>
      </c>
    </row>
    <row r="85" spans="1:8" x14ac:dyDescent="0.25">
      <c r="A85" s="11"/>
      <c r="B85" s="3"/>
      <c r="C85" s="3" t="s">
        <v>4</v>
      </c>
      <c r="D85" s="76"/>
      <c r="E85" s="76"/>
      <c r="F85" s="22"/>
      <c r="G85" s="22"/>
      <c r="H85" s="33">
        <f>15*IF(AND(F85&gt;=1,G85=1),1, IF(AND(F85=2,G85=2),0.9, IF(AND(F85=3,G85=2),0.85, IF(AND(F85=3,G85=3),0.75, IF(AND(F85=4,G85=2),0.8, IF(AND(F85=4,G85=3),0.7, IF(AND(F85=4,G85=4),0.65, IF(AND(F85=5,G85=2),0.75, IF(AND(F85=5,G85=3),0.65, IF(AND(F85=5,G85=4),0.6, IF(AND(F85=5,G85=5),0.5, IF(AND(F85&gt;=6,G85=2),0.7, IF(AND(F85&gt;=6,G85=3),0.6, IF(AND(F85&gt;=6,G85=4),0.5, IF(AND(F85&gt;=6,G85=5),0.4, IF(AND(F85&gt;=6,G85=6),0.3, IF(AND(F85&gt;=6,G85=7),0.3, IF(AND(F85&gt;=6,G85=8),0.3, IF(AND(F85&gt;=6,G85&gt;=9),0.2)))))))))))))))))))</f>
        <v>0</v>
      </c>
    </row>
    <row r="86" spans="1:8" x14ac:dyDescent="0.25">
      <c r="A86" s="11"/>
      <c r="B86" s="3"/>
      <c r="C86" s="3" t="s">
        <v>5</v>
      </c>
      <c r="D86" s="76"/>
      <c r="E86" s="76"/>
      <c r="F86" s="22"/>
      <c r="G86" s="22"/>
      <c r="H86" s="33">
        <f t="shared" ref="H86:H88" si="9">15*IF(AND(F86&gt;=1,G86=1),1, IF(AND(F86=2,G86=2),0.9, IF(AND(F86=3,G86=2),0.85, IF(AND(F86=3,G86=3),0.75, IF(AND(F86=4,G86=2),0.8, IF(AND(F86=4,G86=3),0.7, IF(AND(F86=4,G86=4),0.65, IF(AND(F86=5,G86=2),0.75, IF(AND(F86=5,G86=3),0.65, IF(AND(F86=5,G86=4),0.6, IF(AND(F86=5,G86=5),0.5, IF(AND(F86&gt;=6,G86=2),0.7, IF(AND(F86&gt;=6,G86=3),0.6, IF(AND(F86&gt;=6,G86=4),0.5, IF(AND(F86&gt;=6,G86=5),0.4, IF(AND(F86&gt;=6,G86=6),0.3, IF(AND(F86&gt;=6,G86=7),0.3, IF(AND(F86&gt;=6,G86=8),0.3, IF(AND(F86&gt;=6,G86&gt;=9),0.2)))))))))))))))))))</f>
        <v>0</v>
      </c>
    </row>
    <row r="87" spans="1:8" x14ac:dyDescent="0.25">
      <c r="A87" s="11"/>
      <c r="B87" s="3"/>
      <c r="C87" s="3" t="s">
        <v>6</v>
      </c>
      <c r="D87" s="76"/>
      <c r="E87" s="76"/>
      <c r="F87" s="22"/>
      <c r="G87" s="22"/>
      <c r="H87" s="33">
        <f t="shared" si="9"/>
        <v>0</v>
      </c>
    </row>
    <row r="88" spans="1:8" x14ac:dyDescent="0.25">
      <c r="A88" s="11"/>
      <c r="B88" s="3"/>
      <c r="C88" s="3" t="s">
        <v>12</v>
      </c>
      <c r="D88" s="76"/>
      <c r="E88" s="76"/>
      <c r="F88" s="22"/>
      <c r="G88" s="22"/>
      <c r="H88" s="33">
        <f t="shared" si="9"/>
        <v>0</v>
      </c>
    </row>
    <row r="89" spans="1:8" ht="52.5" customHeight="1" x14ac:dyDescent="0.25">
      <c r="A89" s="11" t="s">
        <v>4</v>
      </c>
      <c r="B89" s="4" t="s">
        <v>23</v>
      </c>
      <c r="C89" s="3"/>
      <c r="D89" s="78" t="s">
        <v>22</v>
      </c>
      <c r="E89" s="78"/>
      <c r="F89" s="21" t="s">
        <v>9</v>
      </c>
      <c r="G89" s="21" t="s">
        <v>10</v>
      </c>
      <c r="H89" s="35" t="s">
        <v>11</v>
      </c>
    </row>
    <row r="90" spans="1:8" x14ac:dyDescent="0.25">
      <c r="A90" s="11"/>
      <c r="B90" s="3"/>
      <c r="C90" s="3" t="s">
        <v>4</v>
      </c>
      <c r="D90" s="76"/>
      <c r="E90" s="76"/>
      <c r="F90" s="22"/>
      <c r="G90" s="22"/>
      <c r="H90" s="33">
        <f>5*IF(AND(F90&gt;=1,G90=1),1, IF(AND(F90=2,G90=2),0.9, IF(AND(F90=3,G90=2),0.85, IF(AND(F90=3,G90=3),0.75, IF(AND(F90=4,G90=2),0.8, IF(AND(F90=4,G90=3),0.7, IF(AND(F90=4,G90=4),0.65, IF(AND(F90=5,G90=2),0.75, IF(AND(F90=5,G90=3),0.65, IF(AND(F90=5,G90=4),0.6, IF(AND(F90=5,G90=5),0.5, IF(AND(F90&gt;=6,G90=2),0.7, IF(AND(F90&gt;=6,G90=3),0.6, IF(AND(F90&gt;=6,G90=4),0.5, IF(AND(F90&gt;=6,G90=5),0.4, IF(AND(F90&gt;=6,G90=6),0.3, IF(AND(F90&gt;=6,G90=7),0.3, IF(AND(F90&gt;=6,G90=8),0.3, IF(AND(F90&gt;=6,G90&gt;=9),0.2)))))))))))))))))))</f>
        <v>0</v>
      </c>
    </row>
    <row r="91" spans="1:8" x14ac:dyDescent="0.25">
      <c r="A91" s="11"/>
      <c r="B91" s="3"/>
      <c r="C91" s="3" t="s">
        <v>5</v>
      </c>
      <c r="D91" s="76"/>
      <c r="E91" s="76"/>
      <c r="F91" s="22"/>
      <c r="G91" s="22"/>
      <c r="H91" s="33">
        <f t="shared" ref="H91:H93" si="10">5*IF(AND(F91&gt;=1,G91=1),1, IF(AND(F91=2,G91=2),0.9, IF(AND(F91=3,G91=2),0.85, IF(AND(F91=3,G91=3),0.75, IF(AND(F91=4,G91=2),0.8, IF(AND(F91=4,G91=3),0.7, IF(AND(F91=4,G91=4),0.65, IF(AND(F91=5,G91=2),0.75, IF(AND(F91=5,G91=3),0.65, IF(AND(F91=5,G91=4),0.6, IF(AND(F91=5,G91=5),0.5, IF(AND(F91&gt;=6,G91=2),0.7, IF(AND(F91&gt;=6,G91=3),0.6, IF(AND(F91&gt;=6,G91=4),0.5, IF(AND(F91&gt;=6,G91=5),0.4, IF(AND(F91&gt;=6,G91=6),0.3, IF(AND(F91&gt;=6,G91=7),0.3, IF(AND(F91&gt;=6,G91=8),0.3, IF(AND(F91&gt;=6,G91&gt;=9),0.2)))))))))))))))))))</f>
        <v>0</v>
      </c>
    </row>
    <row r="92" spans="1:8" x14ac:dyDescent="0.25">
      <c r="A92" s="11"/>
      <c r="B92" s="3"/>
      <c r="C92" s="3" t="s">
        <v>6</v>
      </c>
      <c r="D92" s="76"/>
      <c r="E92" s="76"/>
      <c r="F92" s="22"/>
      <c r="G92" s="22"/>
      <c r="H92" s="33">
        <f t="shared" si="10"/>
        <v>0</v>
      </c>
    </row>
    <row r="93" spans="1:8" x14ac:dyDescent="0.25">
      <c r="A93" s="11"/>
      <c r="B93" s="3"/>
      <c r="C93" s="3" t="s">
        <v>12</v>
      </c>
      <c r="D93" s="76"/>
      <c r="E93" s="76"/>
      <c r="F93" s="22"/>
      <c r="G93" s="22"/>
      <c r="H93" s="33">
        <f t="shared" si="10"/>
        <v>0</v>
      </c>
    </row>
    <row r="94" spans="1:8" ht="30" x14ac:dyDescent="0.25">
      <c r="A94" s="11" t="s">
        <v>4</v>
      </c>
      <c r="B94" s="4" t="s">
        <v>25</v>
      </c>
      <c r="C94" s="3"/>
      <c r="D94" s="78" t="s">
        <v>24</v>
      </c>
      <c r="E94" s="78"/>
      <c r="F94" s="21" t="s">
        <v>9</v>
      </c>
      <c r="G94" s="21" t="s">
        <v>10</v>
      </c>
      <c r="H94" s="35" t="s">
        <v>11</v>
      </c>
    </row>
    <row r="95" spans="1:8" x14ac:dyDescent="0.25">
      <c r="A95" s="11"/>
      <c r="B95" s="3"/>
      <c r="C95" s="3" t="s">
        <v>4</v>
      </c>
      <c r="D95" s="76"/>
      <c r="E95" s="76"/>
      <c r="F95" s="22"/>
      <c r="G95" s="22"/>
      <c r="H95" s="33">
        <f>5*IF(AND(F95&gt;=1,G95=1),1, IF(AND(F95=2,G95=2),0.9, IF(AND(F95=3,G95=2),0.85, IF(AND(F95=3,G95=3),0.75, IF(AND(F95=4,G95=2),0.8, IF(AND(F95=4,G95=3),0.7, IF(AND(F95=4,G95=4),0.65, IF(AND(F95=5,G95=2),0.75, IF(AND(F95=5,G95=3),0.65, IF(AND(F95=5,G95=4),0.6, IF(AND(F95=5,G95=5),0.5, IF(AND(F95&gt;=6,G95=2),0.7, IF(AND(F95&gt;=6,G95=3),0.6, IF(AND(F95&gt;=6,G95=4),0.5, IF(AND(F95&gt;=6,G95=5),0.4, IF(AND(F95&gt;=6,G95=6),0.3, IF(AND(F95&gt;=6,G95=7),0.3, IF(AND(F95&gt;=6,G95=8),0.3, IF(AND(F95&gt;=6,G95&gt;=9),0.2)))))))))))))))))))</f>
        <v>0</v>
      </c>
    </row>
    <row r="96" spans="1:8" x14ac:dyDescent="0.25">
      <c r="A96" s="11"/>
      <c r="B96" s="3"/>
      <c r="C96" s="3" t="s">
        <v>5</v>
      </c>
      <c r="D96" s="76"/>
      <c r="E96" s="76"/>
      <c r="F96" s="22"/>
      <c r="G96" s="22"/>
      <c r="H96" s="33">
        <f t="shared" ref="H96:H98" si="11">5*IF(AND(F96&gt;=1,G96=1),1, IF(AND(F96=2,G96=2),0.9, IF(AND(F96=3,G96=2),0.85, IF(AND(F96=3,G96=3),0.75, IF(AND(F96=4,G96=2),0.8, IF(AND(F96=4,G96=3),0.7, IF(AND(F96=4,G96=4),0.65, IF(AND(F96=5,G96=2),0.75, IF(AND(F96=5,G96=3),0.65, IF(AND(F96=5,G96=4),0.6, IF(AND(F96=5,G96=5),0.5, IF(AND(F96&gt;=6,G96=2),0.7, IF(AND(F96&gt;=6,G96=3),0.6, IF(AND(F96&gt;=6,G96=4),0.5, IF(AND(F96&gt;=6,G96=5),0.4, IF(AND(F96&gt;=6,G96=6),0.3, IF(AND(F96&gt;=6,G96=7),0.3, IF(AND(F96&gt;=6,G96=8),0.3, IF(AND(F96&gt;=6,G96&gt;=9),0.2)))))))))))))))))))</f>
        <v>0</v>
      </c>
    </row>
    <row r="97" spans="1:8" x14ac:dyDescent="0.25">
      <c r="A97" s="11"/>
      <c r="B97" s="3"/>
      <c r="C97" s="3" t="s">
        <v>6</v>
      </c>
      <c r="D97" s="76"/>
      <c r="E97" s="76"/>
      <c r="F97" s="22"/>
      <c r="G97" s="22"/>
      <c r="H97" s="33">
        <f t="shared" si="11"/>
        <v>0</v>
      </c>
    </row>
    <row r="98" spans="1:8" x14ac:dyDescent="0.25">
      <c r="A98" s="11"/>
      <c r="B98" s="3"/>
      <c r="C98" s="3" t="s">
        <v>12</v>
      </c>
      <c r="D98" s="76"/>
      <c r="E98" s="76"/>
      <c r="F98" s="22"/>
      <c r="G98" s="22"/>
      <c r="H98" s="33">
        <f t="shared" si="11"/>
        <v>0</v>
      </c>
    </row>
    <row r="99" spans="1:8" ht="45.75" customHeight="1" x14ac:dyDescent="0.25">
      <c r="A99" s="11" t="s">
        <v>4</v>
      </c>
      <c r="B99" s="4" t="s">
        <v>28</v>
      </c>
      <c r="C99" s="3"/>
      <c r="D99" s="78" t="s">
        <v>27</v>
      </c>
      <c r="E99" s="78"/>
      <c r="F99" s="21" t="s">
        <v>9</v>
      </c>
      <c r="G99" s="21" t="s">
        <v>10</v>
      </c>
      <c r="H99" s="35" t="s">
        <v>11</v>
      </c>
    </row>
    <row r="100" spans="1:8" x14ac:dyDescent="0.25">
      <c r="A100" s="11"/>
      <c r="B100" s="3"/>
      <c r="C100" s="3" t="s">
        <v>4</v>
      </c>
      <c r="D100" s="76"/>
      <c r="E100" s="76"/>
      <c r="F100" s="22"/>
      <c r="G100" s="22"/>
      <c r="H100" s="33">
        <f>2*IF(AND(F100&gt;=1,G100=1),1, IF(AND(F100=2,G100=2),0.9, IF(AND(F100=3,G100=2),0.85, IF(AND(F100=3,G100=3),0.75, IF(AND(F100=4,G100=2),0.8, IF(AND(F100=4,G100=3),0.7, IF(AND(F100=4,G100=4),0.65, IF(AND(F100=5,G100=2),0.75, IF(AND(F100=5,G100=3),0.65, IF(AND(F100=5,G100=4),0.6, IF(AND(F100=5,G100=5),0.5, IF(AND(F100&gt;=6,G100=2),0.7, IF(AND(F100&gt;=6,G100=3),0.6, IF(AND(F100&gt;=6,G100=4),0.5, IF(AND(F100&gt;=6,G100=5),0.4, IF(AND(F100&gt;=6,G100=6),0.3, IF(AND(F100&gt;=6,G100=7),0.3, IF(AND(F100&gt;=6,G100=8),0.3, IF(AND(F100&gt;=6,G100&gt;=9),0.2)))))))))))))))))))</f>
        <v>0</v>
      </c>
    </row>
    <row r="101" spans="1:8" x14ac:dyDescent="0.25">
      <c r="A101" s="11"/>
      <c r="B101" s="3"/>
      <c r="C101" s="3" t="s">
        <v>5</v>
      </c>
      <c r="D101" s="76"/>
      <c r="E101" s="76"/>
      <c r="F101" s="22"/>
      <c r="G101" s="22"/>
      <c r="H101" s="33">
        <f t="shared" ref="H101:H103" si="12">2*IF(AND(F101&gt;=1,G101=1),1, IF(AND(F101=2,G101=2),0.9, IF(AND(F101=3,G101=2),0.85, IF(AND(F101=3,G101=3),0.75, IF(AND(F101=4,G101=2),0.8, IF(AND(F101=4,G101=3),0.7, IF(AND(F101=4,G101=4),0.65, IF(AND(F101=5,G101=2),0.75, IF(AND(F101=5,G101=3),0.65, IF(AND(F101=5,G101=4),0.6, IF(AND(F101=5,G101=5),0.5, IF(AND(F101&gt;=6,G101=2),0.7, IF(AND(F101&gt;=6,G101=3),0.6, IF(AND(F101&gt;=6,G101=4),0.5, IF(AND(F101&gt;=6,G101=5),0.4, IF(AND(F101&gt;=6,G101=6),0.3, IF(AND(F101&gt;=6,G101=7),0.3, IF(AND(F101&gt;=6,G101=8),0.3, IF(AND(F101&gt;=6,G101&gt;=9),0.2)))))))))))))))))))</f>
        <v>0</v>
      </c>
    </row>
    <row r="102" spans="1:8" x14ac:dyDescent="0.25">
      <c r="A102" s="11"/>
      <c r="B102" s="3"/>
      <c r="C102" s="3" t="s">
        <v>6</v>
      </c>
      <c r="D102" s="76"/>
      <c r="E102" s="76"/>
      <c r="F102" s="22"/>
      <c r="G102" s="22"/>
      <c r="H102" s="33">
        <f t="shared" si="12"/>
        <v>0</v>
      </c>
    </row>
    <row r="103" spans="1:8" x14ac:dyDescent="0.25">
      <c r="A103" s="11"/>
      <c r="B103" s="3"/>
      <c r="C103" s="3" t="s">
        <v>12</v>
      </c>
      <c r="D103" s="76"/>
      <c r="E103" s="76"/>
      <c r="F103" s="22"/>
      <c r="G103" s="22"/>
      <c r="H103" s="33">
        <f t="shared" si="12"/>
        <v>0</v>
      </c>
    </row>
    <row r="104" spans="1:8" ht="30" x14ac:dyDescent="0.25">
      <c r="A104" s="11" t="s">
        <v>4</v>
      </c>
      <c r="B104" s="4" t="s">
        <v>26</v>
      </c>
      <c r="C104" s="3"/>
      <c r="D104" s="78" t="s">
        <v>29</v>
      </c>
      <c r="E104" s="78"/>
      <c r="F104" s="21" t="s">
        <v>9</v>
      </c>
      <c r="G104" s="21" t="s">
        <v>10</v>
      </c>
      <c r="H104" s="35" t="s">
        <v>11</v>
      </c>
    </row>
    <row r="105" spans="1:8" x14ac:dyDescent="0.25">
      <c r="A105" s="11"/>
      <c r="B105" s="3"/>
      <c r="C105" s="3" t="s">
        <v>4</v>
      </c>
      <c r="D105" s="76"/>
      <c r="E105" s="76"/>
      <c r="F105" s="22"/>
      <c r="G105" s="22"/>
      <c r="H105" s="33">
        <f>4*IF(AND(F105&gt;=1,G105=1),1, IF(AND(F105=2,G105=2),0.9, IF(AND(F105=3,G105=2),0.85, IF(AND(F105=3,G105=3),0.75, IF(AND(F105=4,G105=2),0.8, IF(AND(F105=4,G105=3),0.7, IF(AND(F105=4,G105=4),0.65, IF(AND(F105=5,G105=2),0.75, IF(AND(F105=5,G105=3),0.65, IF(AND(F105=5,G105=4),0.6, IF(AND(F105=5,G105=5),0.5, IF(AND(F105&gt;=6,G105=2),0.7, IF(AND(F105&gt;=6,G105=3),0.6, IF(AND(F105&gt;=6,G105=4),0.5, IF(AND(F105&gt;=6,G105=5),0.4, IF(AND(F105&gt;=6,G105=6),0.3, IF(AND(F105&gt;=6,G105=7),0.3, IF(AND(F105&gt;=6,G105=8),0.3, IF(AND(F105&gt;=6,G105&gt;=9),0.2)))))))))))))))))))</f>
        <v>0</v>
      </c>
    </row>
    <row r="106" spans="1:8" x14ac:dyDescent="0.25">
      <c r="A106" s="11"/>
      <c r="B106" s="3"/>
      <c r="C106" s="3" t="s">
        <v>5</v>
      </c>
      <c r="D106" s="76"/>
      <c r="E106" s="76"/>
      <c r="F106" s="22"/>
      <c r="G106" s="22"/>
      <c r="H106" s="33">
        <f t="shared" ref="H106:H108" si="13">4*IF(AND(F106&gt;=1,G106=1),1, IF(AND(F106=2,G106=2),0.9, IF(AND(F106=3,G106=2),0.85, IF(AND(F106=3,G106=3),0.75, IF(AND(F106=4,G106=2),0.8, IF(AND(F106=4,G106=3),0.7, IF(AND(F106=4,G106=4),0.65, IF(AND(F106=5,G106=2),0.75, IF(AND(F106=5,G106=3),0.65, IF(AND(F106=5,G106=4),0.6, IF(AND(F106=5,G106=5),0.5, IF(AND(F106&gt;=6,G106=2),0.7, IF(AND(F106&gt;=6,G106=3),0.6, IF(AND(F106&gt;=6,G106=4),0.5, IF(AND(F106&gt;=6,G106=5),0.4, IF(AND(F106&gt;=6,G106=6),0.3, IF(AND(F106&gt;=6,G106=7),0.3, IF(AND(F106&gt;=6,G106=8),0.3, IF(AND(F106&gt;=6,G106&gt;=9),0.2)))))))))))))))))))</f>
        <v>0</v>
      </c>
    </row>
    <row r="107" spans="1:8" x14ac:dyDescent="0.25">
      <c r="A107" s="11"/>
      <c r="B107" s="3"/>
      <c r="C107" s="3" t="s">
        <v>6</v>
      </c>
      <c r="D107" s="76"/>
      <c r="E107" s="76"/>
      <c r="F107" s="22"/>
      <c r="G107" s="22"/>
      <c r="H107" s="33">
        <f t="shared" si="13"/>
        <v>0</v>
      </c>
    </row>
    <row r="108" spans="1:8" x14ac:dyDescent="0.25">
      <c r="A108" s="11"/>
      <c r="B108" s="3"/>
      <c r="C108" s="3" t="s">
        <v>12</v>
      </c>
      <c r="D108" s="76"/>
      <c r="E108" s="76"/>
      <c r="F108" s="22"/>
      <c r="G108" s="22"/>
      <c r="H108" s="33">
        <f t="shared" si="13"/>
        <v>0</v>
      </c>
    </row>
    <row r="109" spans="1:8" ht="42" customHeight="1" x14ac:dyDescent="0.25">
      <c r="A109" s="11" t="s">
        <v>4</v>
      </c>
      <c r="B109" s="4" t="s">
        <v>30</v>
      </c>
      <c r="C109" s="3"/>
      <c r="D109" s="78" t="s">
        <v>31</v>
      </c>
      <c r="E109" s="78"/>
      <c r="F109" s="21" t="s">
        <v>9</v>
      </c>
      <c r="G109" s="21" t="s">
        <v>10</v>
      </c>
      <c r="H109" s="35" t="s">
        <v>11</v>
      </c>
    </row>
    <row r="110" spans="1:8" x14ac:dyDescent="0.25">
      <c r="A110" s="11"/>
      <c r="B110" s="3"/>
      <c r="C110" s="3" t="s">
        <v>4</v>
      </c>
      <c r="D110" s="76"/>
      <c r="E110" s="76"/>
      <c r="F110" s="22"/>
      <c r="G110" s="22"/>
      <c r="H110" s="33">
        <f>2*IF(AND(F110&gt;=1,G110=1),1, IF(AND(F110=2,G110=2),0.9, IF(AND(F110=3,G110=2),0.85, IF(AND(F110=3,G110=3),0.75, IF(AND(F110=4,G110=2),0.8, IF(AND(F110=4,G110=3),0.7, IF(AND(F110=4,G110=4),0.65, IF(AND(F110=5,G110=2),0.75, IF(AND(F110=5,G110=3),0.65, IF(AND(F110=5,G110=4),0.6, IF(AND(F110=5,G110=5),0.5, IF(AND(F110&gt;=6,G110=2),0.7, IF(AND(F110&gt;=6,G110=3),0.6, IF(AND(F110&gt;=6,G110=4),0.5, IF(AND(F110&gt;=6,G110=5),0.4, IF(AND(F110&gt;=6,G110=6),0.3, IF(AND(F110&gt;=6,G110=7),0.3, IF(AND(F110&gt;=6,G110=8),0.3, IF(AND(F110&gt;=6,G110&gt;=9),0.2)))))))))))))))))))</f>
        <v>0</v>
      </c>
    </row>
    <row r="111" spans="1:8" x14ac:dyDescent="0.25">
      <c r="A111" s="11"/>
      <c r="B111" s="3"/>
      <c r="C111" s="3" t="s">
        <v>5</v>
      </c>
      <c r="D111" s="76"/>
      <c r="E111" s="76"/>
      <c r="F111" s="22"/>
      <c r="G111" s="22"/>
      <c r="H111" s="33">
        <f t="shared" ref="H111:H113" si="14">2*IF(AND(F111&gt;=1,G111=1),1, IF(AND(F111=2,G111=2),0.9, IF(AND(F111=3,G111=2),0.85, IF(AND(F111=3,G111=3),0.75, IF(AND(F111=4,G111=2),0.8, IF(AND(F111=4,G111=3),0.7, IF(AND(F111=4,G111=4),0.65, IF(AND(F111=5,G111=2),0.75, IF(AND(F111=5,G111=3),0.65, IF(AND(F111=5,G111=4),0.6, IF(AND(F111=5,G111=5),0.5, IF(AND(F111&gt;=6,G111=2),0.7, IF(AND(F111&gt;=6,G111=3),0.6, IF(AND(F111&gt;=6,G111=4),0.5, IF(AND(F111&gt;=6,G111=5),0.4, IF(AND(F111&gt;=6,G111=6),0.3, IF(AND(F111&gt;=6,G111=7),0.3, IF(AND(F111&gt;=6,G111=8),0.3, IF(AND(F111&gt;=6,G111&gt;=9),0.2)))))))))))))))))))</f>
        <v>0</v>
      </c>
    </row>
    <row r="112" spans="1:8" x14ac:dyDescent="0.25">
      <c r="A112" s="11"/>
      <c r="B112" s="3"/>
      <c r="C112" s="3" t="s">
        <v>6</v>
      </c>
      <c r="D112" s="76"/>
      <c r="E112" s="76"/>
      <c r="F112" s="22"/>
      <c r="G112" s="22"/>
      <c r="H112" s="33">
        <f t="shared" si="14"/>
        <v>0</v>
      </c>
    </row>
    <row r="113" spans="1:9" ht="15.75" thickBot="1" x14ac:dyDescent="0.3">
      <c r="A113" s="12"/>
      <c r="B113" s="6"/>
      <c r="C113" s="6" t="s">
        <v>12</v>
      </c>
      <c r="D113" s="77"/>
      <c r="E113" s="77"/>
      <c r="F113" s="23"/>
      <c r="G113" s="23"/>
      <c r="H113" s="36">
        <f t="shared" si="14"/>
        <v>0</v>
      </c>
    </row>
    <row r="114" spans="1:9" x14ac:dyDescent="0.25">
      <c r="E114" s="17" t="s">
        <v>32</v>
      </c>
      <c r="I114" s="1">
        <f>SUM(H35:H38,H40:H43,H45:H48,H50:H53,H55:H58,H60:H63,H65:H68,H70:H73,H75:H78,H80:H83,H85:H88,H90:H93,H95:H98,H100:H103,H105:H108,H110:H113)</f>
        <v>0</v>
      </c>
    </row>
    <row r="116" spans="1:9" ht="15.75" thickBot="1" x14ac:dyDescent="0.3"/>
    <row r="117" spans="1:9" ht="15" customHeight="1" x14ac:dyDescent="0.25">
      <c r="A117" s="72" t="s">
        <v>200</v>
      </c>
      <c r="B117" s="73"/>
      <c r="C117" s="73"/>
      <c r="D117" s="73"/>
      <c r="E117" s="73"/>
      <c r="F117" s="73"/>
      <c r="G117" s="73"/>
      <c r="H117" s="74"/>
    </row>
    <row r="118" spans="1:9" ht="74.25" customHeight="1" x14ac:dyDescent="0.25">
      <c r="A118" s="11" t="s">
        <v>6</v>
      </c>
      <c r="B118" s="4" t="s">
        <v>7</v>
      </c>
      <c r="C118" s="3"/>
      <c r="D118" s="61" t="s">
        <v>37</v>
      </c>
      <c r="E118" s="63"/>
      <c r="F118" s="21" t="s">
        <v>9</v>
      </c>
      <c r="G118" s="21" t="s">
        <v>10</v>
      </c>
      <c r="H118" s="25" t="s">
        <v>11</v>
      </c>
    </row>
    <row r="119" spans="1:9" x14ac:dyDescent="0.25">
      <c r="A119" s="11"/>
      <c r="B119" s="3"/>
      <c r="C119" s="3" t="s">
        <v>4</v>
      </c>
      <c r="D119" s="58"/>
      <c r="E119" s="60"/>
      <c r="F119" s="22"/>
      <c r="G119" s="22"/>
      <c r="H119" s="33">
        <f>100*IF(AND(F119&gt;=1,G119=1),1, IF(AND(F119=2,G119=2),0.9, IF(AND(F119=3,G119=2),0.85, IF(AND(F119=3,G119=3),0.75, IF(AND(F119=4,G119=2),0.8, IF(AND(F119=4,G119=3),0.7, IF(AND(F119=4,G119=4),0.65, IF(AND(F119=5,G119=2),0.75, IF(AND(F119=5,G119=3),0.65, IF(AND(F119=5,G119=4),0.6, IF(AND(F119=5,G119=5),0.5, IF(AND(F119&gt;=6,G119=2),0.7, IF(AND(F119&gt;=6,G119=3),0.6, IF(AND(F119&gt;=6,G119=4),0.5, IF(AND(F119&gt;=6,G119=5),0.4, IF(AND(F119&gt;=6,G119=6),0.3, IF(AND(F119&gt;=6,G119=7),0.3, IF(AND(F119&gt;=6,G119=8),0.3, IF(AND(F119&gt;=6,G119&gt;=9),0.2)))))))))))))))))))</f>
        <v>0</v>
      </c>
    </row>
    <row r="120" spans="1:9" x14ac:dyDescent="0.25">
      <c r="A120" s="11"/>
      <c r="B120" s="3"/>
      <c r="C120" s="3" t="s">
        <v>5</v>
      </c>
      <c r="D120" s="58"/>
      <c r="E120" s="60"/>
      <c r="F120" s="22"/>
      <c r="G120" s="22"/>
      <c r="H120" s="33">
        <f t="shared" ref="H120:H122" si="15">100*IF(AND(F120&gt;=1,G120=1),1, IF(AND(F120=2,G120=2),0.9, IF(AND(F120=3,G120=2),0.85, IF(AND(F120=3,G120=3),0.75, IF(AND(F120=4,G120=2),0.8, IF(AND(F120=4,G120=3),0.7, IF(AND(F120=4,G120=4),0.65, IF(AND(F120=5,G120=2),0.75, IF(AND(F120=5,G120=3),0.65, IF(AND(F120=5,G120=4),0.6, IF(AND(F120=5,G120=5),0.5, IF(AND(F120&gt;=6,G120=2),0.7, IF(AND(F120&gt;=6,G120=3),0.6, IF(AND(F120&gt;=6,G120=4),0.5, IF(AND(F120&gt;=6,G120=5),0.4, IF(AND(F120&gt;=6,G120=6),0.3, IF(AND(F120&gt;=6,G120=7),0.3, IF(AND(F120&gt;=6,G120=8),0.3, IF(AND(F120&gt;=6,G120&gt;=9),0.2)))))))))))))))))))</f>
        <v>0</v>
      </c>
    </row>
    <row r="121" spans="1:9" x14ac:dyDescent="0.25">
      <c r="A121" s="11"/>
      <c r="B121" s="3"/>
      <c r="C121" s="3" t="s">
        <v>6</v>
      </c>
      <c r="D121" s="58"/>
      <c r="E121" s="60"/>
      <c r="F121" s="22"/>
      <c r="G121" s="22"/>
      <c r="H121" s="33">
        <f t="shared" si="15"/>
        <v>0</v>
      </c>
    </row>
    <row r="122" spans="1:9" x14ac:dyDescent="0.25">
      <c r="A122" s="11"/>
      <c r="B122" s="3"/>
      <c r="C122" s="3" t="s">
        <v>12</v>
      </c>
      <c r="D122" s="58"/>
      <c r="E122" s="60"/>
      <c r="F122" s="22"/>
      <c r="G122" s="22"/>
      <c r="H122" s="33">
        <f t="shared" si="15"/>
        <v>0</v>
      </c>
    </row>
    <row r="123" spans="1:9" ht="77.25" customHeight="1" x14ac:dyDescent="0.25">
      <c r="A123" s="11" t="s">
        <v>6</v>
      </c>
      <c r="B123" s="4" t="s">
        <v>13</v>
      </c>
      <c r="C123" s="3"/>
      <c r="D123" s="61" t="s">
        <v>38</v>
      </c>
      <c r="E123" s="63"/>
      <c r="F123" s="21" t="s">
        <v>9</v>
      </c>
      <c r="G123" s="21" t="s">
        <v>10</v>
      </c>
      <c r="H123" s="25" t="s">
        <v>11</v>
      </c>
    </row>
    <row r="124" spans="1:9" x14ac:dyDescent="0.25">
      <c r="A124" s="11"/>
      <c r="B124" s="3"/>
      <c r="C124" s="3" t="s">
        <v>4</v>
      </c>
      <c r="D124" s="58"/>
      <c r="E124" s="60"/>
      <c r="F124" s="22"/>
      <c r="G124" s="22"/>
      <c r="H124" s="33">
        <f>30*IF(AND(F124&gt;=1,G124=1),1, IF(AND(F124=2,G124=2),0.9, IF(AND(F124=3,G124=2),0.85, IF(AND(F124=3,G124=3),0.75, IF(AND(F124=4,G124=2),0.8, IF(AND(F124=4,G124=3),0.7, IF(AND(F124=4,G124=4),0.65, IF(AND(F124=5,G124=2),0.75, IF(AND(F124=5,G124=3),0.65, IF(AND(F124=5,G124=4),0.6, IF(AND(F124=5,G124=5),0.5, IF(AND(F124&gt;=6,G124=2),0.7, IF(AND(F124&gt;=6,G124=3),0.6, IF(AND(F124&gt;=6,G124=4),0.5, IF(AND(F124&gt;=6,G124=5),0.4, IF(AND(F124&gt;=6,G124=6),0.3, IF(AND(F124&gt;=6,G124=7),0.3, IF(AND(F124&gt;=6,G124=8),0.3, IF(AND(F124&gt;=6,G124&gt;=9),0.2)))))))))))))))))))</f>
        <v>0</v>
      </c>
    </row>
    <row r="125" spans="1:9" x14ac:dyDescent="0.25">
      <c r="A125" s="11"/>
      <c r="B125" s="3"/>
      <c r="C125" s="3" t="s">
        <v>5</v>
      </c>
      <c r="D125" s="58"/>
      <c r="E125" s="60"/>
      <c r="F125" s="22"/>
      <c r="G125" s="22"/>
      <c r="H125" s="33">
        <f t="shared" ref="H125:H127" si="16">30*IF(AND(F125&gt;=1,G125=1),1, IF(AND(F125=2,G125=2),0.9, IF(AND(F125=3,G125=2),0.85, IF(AND(F125=3,G125=3),0.75, IF(AND(F125=4,G125=2),0.8, IF(AND(F125=4,G125=3),0.7, IF(AND(F125=4,G125=4),0.65, IF(AND(F125=5,G125=2),0.75, IF(AND(F125=5,G125=3),0.65, IF(AND(F125=5,G125=4),0.6, IF(AND(F125=5,G125=5),0.5, IF(AND(F125&gt;=6,G125=2),0.7, IF(AND(F125&gt;=6,G125=3),0.6, IF(AND(F125&gt;=6,G125=4),0.5, IF(AND(F125&gt;=6,G125=5),0.4, IF(AND(F125&gt;=6,G125=6),0.3, IF(AND(F125&gt;=6,G125=7),0.3, IF(AND(F125&gt;=6,G125=8),0.3, IF(AND(F125&gt;=6,G125&gt;=9),0.2)))))))))))))))))))</f>
        <v>0</v>
      </c>
    </row>
    <row r="126" spans="1:9" x14ac:dyDescent="0.25">
      <c r="A126" s="11"/>
      <c r="B126" s="3"/>
      <c r="C126" s="3" t="s">
        <v>6</v>
      </c>
      <c r="D126" s="58"/>
      <c r="E126" s="60"/>
      <c r="F126" s="22"/>
      <c r="G126" s="22"/>
      <c r="H126" s="33">
        <f t="shared" si="16"/>
        <v>0</v>
      </c>
    </row>
    <row r="127" spans="1:9" x14ac:dyDescent="0.25">
      <c r="A127" s="11"/>
      <c r="B127" s="3"/>
      <c r="C127" s="3" t="s">
        <v>12</v>
      </c>
      <c r="D127" s="58"/>
      <c r="E127" s="60"/>
      <c r="F127" s="22"/>
      <c r="G127" s="22"/>
      <c r="H127" s="33">
        <f t="shared" si="16"/>
        <v>0</v>
      </c>
    </row>
    <row r="128" spans="1:9" ht="60" customHeight="1" x14ac:dyDescent="0.25">
      <c r="A128" s="11" t="s">
        <v>6</v>
      </c>
      <c r="B128" s="4" t="s">
        <v>15</v>
      </c>
      <c r="C128" s="3"/>
      <c r="D128" s="61" t="s">
        <v>39</v>
      </c>
      <c r="E128" s="63"/>
      <c r="F128" s="21" t="s">
        <v>9</v>
      </c>
      <c r="G128" s="21" t="s">
        <v>10</v>
      </c>
      <c r="H128" s="25" t="s">
        <v>11</v>
      </c>
    </row>
    <row r="129" spans="1:8" x14ac:dyDescent="0.25">
      <c r="A129" s="11"/>
      <c r="B129" s="3"/>
      <c r="C129" s="3" t="s">
        <v>4</v>
      </c>
      <c r="D129" s="58"/>
      <c r="E129" s="60"/>
      <c r="F129" s="22"/>
      <c r="G129" s="22"/>
      <c r="H129" s="33">
        <f>40*IF(AND(F129&gt;=1,G129=1),1, IF(AND(F129=2,G129=2),0.9, IF(AND(F129=3,G129=2),0.85, IF(AND(F129=3,G129=3),0.75, IF(AND(F129=4,G129=2),0.8, IF(AND(F129=4,G129=3),0.7, IF(AND(F129=4,G129=4),0.65, IF(AND(F129=5,G129=2),0.75, IF(AND(F129=5,G129=3),0.65, IF(AND(F129=5,G129=4),0.6, IF(AND(F129=5,G129=5),0.5, IF(AND(F129&gt;=6,G129=2),0.7, IF(AND(F129&gt;=6,G129=3),0.6, IF(AND(F129&gt;=6,G129=4),0.5, IF(AND(F129&gt;=6,G129=5),0.4, IF(AND(F129&gt;=6,G129=6),0.3, IF(AND(F129&gt;=6,G129=7),0.3, IF(AND(F129&gt;=6,G129=8),0.3, IF(AND(F129&gt;=6,G129&gt;=9),0.2)))))))))))))))))))</f>
        <v>0</v>
      </c>
    </row>
    <row r="130" spans="1:8" x14ac:dyDescent="0.25">
      <c r="A130" s="11"/>
      <c r="B130" s="3"/>
      <c r="C130" s="3" t="s">
        <v>5</v>
      </c>
      <c r="D130" s="58"/>
      <c r="E130" s="60"/>
      <c r="F130" s="22"/>
      <c r="G130" s="22"/>
      <c r="H130" s="33">
        <f t="shared" ref="H130:H132" si="17">40*IF(AND(F130&gt;=1,G130=1),1, IF(AND(F130=2,G130=2),0.9, IF(AND(F130=3,G130=2),0.85, IF(AND(F130=3,G130=3),0.75, IF(AND(F130=4,G130=2),0.8, IF(AND(F130=4,G130=3),0.7, IF(AND(F130=4,G130=4),0.65, IF(AND(F130=5,G130=2),0.75, IF(AND(F130=5,G130=3),0.65, IF(AND(F130=5,G130=4),0.6, IF(AND(F130=5,G130=5),0.5, IF(AND(F130&gt;=6,G130=2),0.7, IF(AND(F130&gt;=6,G130=3),0.6, IF(AND(F130&gt;=6,G130=4),0.5, IF(AND(F130&gt;=6,G130=5),0.4, IF(AND(F130&gt;=6,G130=6),0.3, IF(AND(F130&gt;=6,G130=7),0.3, IF(AND(F130&gt;=6,G130=8),0.3, IF(AND(F130&gt;=6,G130&gt;=9),0.2)))))))))))))))))))</f>
        <v>0</v>
      </c>
    </row>
    <row r="131" spans="1:8" x14ac:dyDescent="0.25">
      <c r="A131" s="11"/>
      <c r="B131" s="3"/>
      <c r="C131" s="3" t="s">
        <v>6</v>
      </c>
      <c r="D131" s="58"/>
      <c r="E131" s="60"/>
      <c r="F131" s="22"/>
      <c r="G131" s="22"/>
      <c r="H131" s="33">
        <f t="shared" si="17"/>
        <v>0</v>
      </c>
    </row>
    <row r="132" spans="1:8" x14ac:dyDescent="0.25">
      <c r="A132" s="11"/>
      <c r="B132" s="3"/>
      <c r="C132" s="3" t="s">
        <v>12</v>
      </c>
      <c r="D132" s="58"/>
      <c r="E132" s="60"/>
      <c r="F132" s="22"/>
      <c r="G132" s="22"/>
      <c r="H132" s="33">
        <f t="shared" si="17"/>
        <v>0</v>
      </c>
    </row>
    <row r="133" spans="1:8" ht="78.75" customHeight="1" x14ac:dyDescent="0.25">
      <c r="A133" s="11" t="s">
        <v>6</v>
      </c>
      <c r="B133" s="4" t="s">
        <v>18</v>
      </c>
      <c r="C133" s="3"/>
      <c r="D133" s="61" t="s">
        <v>40</v>
      </c>
      <c r="E133" s="63"/>
      <c r="F133" s="21" t="s">
        <v>9</v>
      </c>
      <c r="G133" s="21" t="s">
        <v>10</v>
      </c>
      <c r="H133" s="25" t="s">
        <v>11</v>
      </c>
    </row>
    <row r="134" spans="1:8" x14ac:dyDescent="0.25">
      <c r="A134" s="11"/>
      <c r="B134" s="3"/>
      <c r="C134" s="3" t="s">
        <v>4</v>
      </c>
      <c r="D134" s="58"/>
      <c r="E134" s="60"/>
      <c r="F134" s="22"/>
      <c r="G134" s="22"/>
      <c r="H134" s="33">
        <f>10*IF(AND(F134&gt;=1,G134=1),1, IF(AND(F134=2,G134=2),0.9, IF(AND(F134=3,G134=2),0.85, IF(AND(F134=3,G134=3),0.75, IF(AND(F134=4,G134=2),0.8, IF(AND(F134=4,G134=3),0.7, IF(AND(F134=4,G134=4),0.65, IF(AND(F134=5,G134=2),0.75, IF(AND(F134=5,G134=3),0.65, IF(AND(F134=5,G134=4),0.6, IF(AND(F134=5,G134=5),0.5, IF(AND(F134&gt;=6,G134=2),0.7, IF(AND(F134&gt;=6,G134=3),0.6, IF(AND(F134&gt;=6,G134=4),0.5, IF(AND(F134&gt;=6,G134=5),0.4, IF(AND(F134&gt;=6,G134=6),0.3, IF(AND(F134&gt;=6,G134=7),0.3, IF(AND(F134&gt;=6,G134=8),0.3, IF(AND(F134&gt;=6,G134&gt;=9),0.2)))))))))))))))))))</f>
        <v>0</v>
      </c>
    </row>
    <row r="135" spans="1:8" x14ac:dyDescent="0.25">
      <c r="A135" s="11"/>
      <c r="B135" s="3"/>
      <c r="C135" s="3" t="s">
        <v>5</v>
      </c>
      <c r="D135" s="58"/>
      <c r="E135" s="60"/>
      <c r="F135" s="22"/>
      <c r="G135" s="22"/>
      <c r="H135" s="33">
        <f t="shared" ref="H135:H137" si="18">10*IF(AND(F135&gt;=1,G135=1),1, IF(AND(F135=2,G135=2),0.9, IF(AND(F135=3,G135=2),0.85, IF(AND(F135=3,G135=3),0.75, IF(AND(F135=4,G135=2),0.8, IF(AND(F135=4,G135=3),0.7, IF(AND(F135=4,G135=4),0.65, IF(AND(F135=5,G135=2),0.75, IF(AND(F135=5,G135=3),0.65, IF(AND(F135=5,G135=4),0.6, IF(AND(F135=5,G135=5),0.5, IF(AND(F135&gt;=6,G135=2),0.7, IF(AND(F135&gt;=6,G135=3),0.6, IF(AND(F135&gt;=6,G135=4),0.5, IF(AND(F135&gt;=6,G135=5),0.4, IF(AND(F135&gt;=6,G135=6),0.3, IF(AND(F135&gt;=6,G135=7),0.3, IF(AND(F135&gt;=6,G135=8),0.3, IF(AND(F135&gt;=6,G135&gt;=9),0.2)))))))))))))))))))</f>
        <v>0</v>
      </c>
    </row>
    <row r="136" spans="1:8" x14ac:dyDescent="0.25">
      <c r="A136" s="11"/>
      <c r="B136" s="3"/>
      <c r="C136" s="3" t="s">
        <v>6</v>
      </c>
      <c r="D136" s="58"/>
      <c r="E136" s="60"/>
      <c r="F136" s="22"/>
      <c r="G136" s="22"/>
      <c r="H136" s="33">
        <f t="shared" si="18"/>
        <v>0</v>
      </c>
    </row>
    <row r="137" spans="1:8" x14ac:dyDescent="0.25">
      <c r="A137" s="11"/>
      <c r="B137" s="3"/>
      <c r="C137" s="3" t="s">
        <v>12</v>
      </c>
      <c r="D137" s="58"/>
      <c r="E137" s="60"/>
      <c r="F137" s="22"/>
      <c r="G137" s="22"/>
      <c r="H137" s="33">
        <f t="shared" si="18"/>
        <v>0</v>
      </c>
    </row>
    <row r="138" spans="1:8" ht="49.5" customHeight="1" x14ac:dyDescent="0.25">
      <c r="A138" s="11" t="s">
        <v>6</v>
      </c>
      <c r="B138" s="4" t="s">
        <v>20</v>
      </c>
      <c r="C138" s="3"/>
      <c r="D138" s="61" t="s">
        <v>41</v>
      </c>
      <c r="E138" s="63"/>
      <c r="F138" s="21" t="s">
        <v>9</v>
      </c>
      <c r="G138" s="21" t="s">
        <v>10</v>
      </c>
      <c r="H138" s="25" t="s">
        <v>11</v>
      </c>
    </row>
    <row r="139" spans="1:8" x14ac:dyDescent="0.25">
      <c r="A139" s="11"/>
      <c r="B139" s="3"/>
      <c r="C139" s="3" t="s">
        <v>4</v>
      </c>
      <c r="D139" s="58"/>
      <c r="E139" s="60"/>
      <c r="F139" s="22"/>
      <c r="G139" s="22"/>
      <c r="H139" s="33">
        <f>7*IF(AND(F139&gt;=1,G139=1),1, IF(AND(F139=2,G139=2),0.9, IF(AND(F139=3,G139=2),0.85, IF(AND(F139=3,G139=3),0.75, IF(AND(F139=4,G139=2),0.8, IF(AND(F139=4,G139=3),0.7, IF(AND(F139=4,G139=4),0.65, IF(AND(F139=5,G139=2),0.75, IF(AND(F139=5,G139=3),0.65, IF(AND(F139=5,G139=4),0.6, IF(AND(F139=5,G139=5),0.5, IF(AND(F139&gt;=6,G139=2),0.7, IF(AND(F139&gt;=6,G139=3),0.6, IF(AND(F139&gt;=6,G139=4),0.5, IF(AND(F139&gt;=6,G139=5),0.4, IF(AND(F139&gt;=6,G139=6),0.3, IF(AND(F139&gt;=6,G139=7),0.3, IF(AND(F139&gt;=6,G139=8),0.3, IF(AND(F139&gt;=6,G139&gt;=9),0.2)))))))))))))))))))</f>
        <v>0</v>
      </c>
    </row>
    <row r="140" spans="1:8" x14ac:dyDescent="0.25">
      <c r="A140" s="11"/>
      <c r="B140" s="3"/>
      <c r="C140" s="3" t="s">
        <v>5</v>
      </c>
      <c r="D140" s="58"/>
      <c r="E140" s="60"/>
      <c r="F140" s="22"/>
      <c r="G140" s="22"/>
      <c r="H140" s="33">
        <f t="shared" ref="H140:H142" si="19">7*IF(AND(F140&gt;=1,G140=1),1, IF(AND(F140=2,G140=2),0.9, IF(AND(F140=3,G140=2),0.85, IF(AND(F140=3,G140=3),0.75, IF(AND(F140=4,G140=2),0.8, IF(AND(F140=4,G140=3),0.7, IF(AND(F140=4,G140=4),0.65, IF(AND(F140=5,G140=2),0.75, IF(AND(F140=5,G140=3),0.65, IF(AND(F140=5,G140=4),0.6, IF(AND(F140=5,G140=5),0.5, IF(AND(F140&gt;=6,G140=2),0.7, IF(AND(F140&gt;=6,G140=3),0.6, IF(AND(F140&gt;=6,G140=4),0.5, IF(AND(F140&gt;=6,G140=5),0.4, IF(AND(F140&gt;=6,G140=6),0.3, IF(AND(F140&gt;=6,G140=7),0.3, IF(AND(F140&gt;=6,G140=8),0.3, IF(AND(F140&gt;=6,G140&gt;=9),0.2)))))))))))))))))))</f>
        <v>0</v>
      </c>
    </row>
    <row r="141" spans="1:8" x14ac:dyDescent="0.25">
      <c r="A141" s="11"/>
      <c r="B141" s="3"/>
      <c r="C141" s="3" t="s">
        <v>6</v>
      </c>
      <c r="D141" s="58"/>
      <c r="E141" s="60"/>
      <c r="F141" s="22"/>
      <c r="G141" s="22"/>
      <c r="H141" s="33">
        <f t="shared" si="19"/>
        <v>0</v>
      </c>
    </row>
    <row r="142" spans="1:8" x14ac:dyDescent="0.25">
      <c r="A142" s="11"/>
      <c r="B142" s="3"/>
      <c r="C142" s="3" t="s">
        <v>12</v>
      </c>
      <c r="D142" s="58"/>
      <c r="E142" s="60"/>
      <c r="F142" s="22"/>
      <c r="G142" s="22"/>
      <c r="H142" s="33">
        <f t="shared" si="19"/>
        <v>0</v>
      </c>
    </row>
    <row r="143" spans="1:8" ht="81.75" customHeight="1" x14ac:dyDescent="0.25">
      <c r="A143" s="11" t="s">
        <v>6</v>
      </c>
      <c r="B143" s="4" t="s">
        <v>23</v>
      </c>
      <c r="C143" s="3"/>
      <c r="D143" s="61" t="s">
        <v>42</v>
      </c>
      <c r="E143" s="63"/>
      <c r="F143" s="21" t="s">
        <v>9</v>
      </c>
      <c r="G143" s="21" t="s">
        <v>10</v>
      </c>
      <c r="H143" s="25" t="s">
        <v>11</v>
      </c>
    </row>
    <row r="144" spans="1:8" x14ac:dyDescent="0.25">
      <c r="A144" s="11"/>
      <c r="B144" s="3"/>
      <c r="C144" s="3" t="s">
        <v>4</v>
      </c>
      <c r="D144" s="58"/>
      <c r="E144" s="60"/>
      <c r="F144" s="22"/>
      <c r="G144" s="22"/>
      <c r="H144" s="33">
        <f>5*IF(AND(F144&gt;=1,G144=1),1, IF(AND(F144=2,G144=2),0.9, IF(AND(F144=3,G144=2),0.85, IF(AND(F144=3,G144=3),0.75, IF(AND(F144=4,G144=2),0.8, IF(AND(F144=4,G144=3),0.7, IF(AND(F144=4,G144=4),0.65, IF(AND(F144=5,G144=2),0.75, IF(AND(F144=5,G144=3),0.65, IF(AND(F144=5,G144=4),0.6, IF(AND(F144=5,G144=5),0.5, IF(AND(F144&gt;=6,G144=2),0.7, IF(AND(F144&gt;=6,G144=3),0.6, IF(AND(F144&gt;=6,G144=4),0.5, IF(AND(F144&gt;=6,G144=5),0.4, IF(AND(F144&gt;=6,G144=6),0.3, IF(AND(F144&gt;=6,G144=7),0.3, IF(AND(F144&gt;=6,G144=8),0.3, IF(AND(F144&gt;=6,G144&gt;=9),0.2)))))))))))))))))))</f>
        <v>0</v>
      </c>
    </row>
    <row r="145" spans="1:9" x14ac:dyDescent="0.25">
      <c r="A145" s="11"/>
      <c r="B145" s="3"/>
      <c r="C145" s="3" t="s">
        <v>5</v>
      </c>
      <c r="D145" s="58"/>
      <c r="E145" s="60"/>
      <c r="F145" s="22"/>
      <c r="G145" s="22"/>
      <c r="H145" s="33">
        <f t="shared" ref="H145:H147" si="20">5*IF(AND(F145&gt;=1,G145=1),1, IF(AND(F145=2,G145=2),0.9, IF(AND(F145=3,G145=2),0.85, IF(AND(F145=3,G145=3),0.75, IF(AND(F145=4,G145=2),0.8, IF(AND(F145=4,G145=3),0.7, IF(AND(F145=4,G145=4),0.65, IF(AND(F145=5,G145=2),0.75, IF(AND(F145=5,G145=3),0.65, IF(AND(F145=5,G145=4),0.6, IF(AND(F145=5,G145=5),0.5, IF(AND(F145&gt;=6,G145=2),0.7, IF(AND(F145&gt;=6,G145=3),0.6, IF(AND(F145&gt;=6,G145=4),0.5, IF(AND(F145&gt;=6,G145=5),0.4, IF(AND(F145&gt;=6,G145=6),0.3, IF(AND(F145&gt;=6,G145=7),0.3, IF(AND(F145&gt;=6,G145=8),0.3, IF(AND(F145&gt;=6,G145&gt;=9),0.2)))))))))))))))))))</f>
        <v>0</v>
      </c>
    </row>
    <row r="146" spans="1:9" x14ac:dyDescent="0.25">
      <c r="A146" s="11"/>
      <c r="B146" s="3"/>
      <c r="C146" s="3" t="s">
        <v>6</v>
      </c>
      <c r="D146" s="58"/>
      <c r="E146" s="60"/>
      <c r="F146" s="22"/>
      <c r="G146" s="22"/>
      <c r="H146" s="33">
        <f t="shared" si="20"/>
        <v>0</v>
      </c>
    </row>
    <row r="147" spans="1:9" x14ac:dyDescent="0.25">
      <c r="A147" s="11"/>
      <c r="B147" s="3"/>
      <c r="C147" s="3" t="s">
        <v>12</v>
      </c>
      <c r="D147" s="58"/>
      <c r="E147" s="60"/>
      <c r="F147" s="22"/>
      <c r="G147" s="22"/>
      <c r="H147" s="33">
        <f t="shared" si="20"/>
        <v>0</v>
      </c>
    </row>
    <row r="148" spans="1:9" ht="28.5" customHeight="1" x14ac:dyDescent="0.25">
      <c r="A148" s="11" t="s">
        <v>6</v>
      </c>
      <c r="B148" s="4" t="s">
        <v>25</v>
      </c>
      <c r="C148" s="3"/>
      <c r="D148" s="61" t="s">
        <v>43</v>
      </c>
      <c r="E148" s="63"/>
      <c r="F148" s="21" t="s">
        <v>9</v>
      </c>
      <c r="G148" s="21" t="s">
        <v>10</v>
      </c>
      <c r="H148" s="25" t="s">
        <v>11</v>
      </c>
    </row>
    <row r="149" spans="1:9" x14ac:dyDescent="0.25">
      <c r="A149" s="11"/>
      <c r="B149" s="3"/>
      <c r="C149" s="3" t="s">
        <v>4</v>
      </c>
      <c r="D149" s="58"/>
      <c r="E149" s="60"/>
      <c r="F149" s="22"/>
      <c r="G149" s="22"/>
      <c r="H149" s="33">
        <f>10*IF(AND(F149&gt;=1,G149=1),1, IF(AND(F149=2,G149=2),0.9, IF(AND(F149=3,G149=2),0.85, IF(AND(F149=3,G149=3),0.75, IF(AND(F149=4,G149=2),0.8, IF(AND(F149=4,G149=3),0.7, IF(AND(F149=4,G149=4),0.65, IF(AND(F149=5,G149=2),0.75, IF(AND(F149=5,G149=3),0.65, IF(AND(F149=5,G149=4),0.6, IF(AND(F149=5,G149=5),0.5, IF(AND(F149&gt;=6,G149=2),0.7, IF(AND(F149&gt;=6,G149=3),0.6, IF(AND(F149&gt;=6,G149=4),0.5, IF(AND(F149&gt;=6,G149=5),0.4, IF(AND(F149&gt;=6,G149=6),0.3, IF(AND(F149&gt;=6,G149=7),0.3, IF(AND(F149&gt;=6,G149=8),0.3, IF(AND(F149&gt;=6,G149&gt;=9),0.2)))))))))))))))))))</f>
        <v>0</v>
      </c>
    </row>
    <row r="150" spans="1:9" x14ac:dyDescent="0.25">
      <c r="A150" s="11"/>
      <c r="B150" s="3"/>
      <c r="C150" s="3" t="s">
        <v>5</v>
      </c>
      <c r="D150" s="58"/>
      <c r="E150" s="60"/>
      <c r="F150" s="22"/>
      <c r="G150" s="22"/>
      <c r="H150" s="33">
        <f t="shared" ref="H150:H152" si="21">10*IF(AND(F150&gt;=1,G150=1),1, IF(AND(F150=2,G150=2),0.9, IF(AND(F150=3,G150=2),0.85, IF(AND(F150=3,G150=3),0.75, IF(AND(F150=4,G150=2),0.8, IF(AND(F150=4,G150=3),0.7, IF(AND(F150=4,G150=4),0.65, IF(AND(F150=5,G150=2),0.75, IF(AND(F150=5,G150=3),0.65, IF(AND(F150=5,G150=4),0.6, IF(AND(F150=5,G150=5),0.5, IF(AND(F150&gt;=6,G150=2),0.7, IF(AND(F150&gt;=6,G150=3),0.6, IF(AND(F150&gt;=6,G150=4),0.5, IF(AND(F150&gt;=6,G150=5),0.4, IF(AND(F150&gt;=6,G150=6),0.3, IF(AND(F150&gt;=6,G150=7),0.3, IF(AND(F150&gt;=6,G150=8),0.3, IF(AND(F150&gt;=6,G150&gt;=9),0.2)))))))))))))))))))</f>
        <v>0</v>
      </c>
    </row>
    <row r="151" spans="1:9" x14ac:dyDescent="0.25">
      <c r="A151" s="11"/>
      <c r="B151" s="3"/>
      <c r="C151" s="3" t="s">
        <v>6</v>
      </c>
      <c r="D151" s="58"/>
      <c r="E151" s="60"/>
      <c r="F151" s="22"/>
      <c r="G151" s="22"/>
      <c r="H151" s="33">
        <f t="shared" si="21"/>
        <v>0</v>
      </c>
    </row>
    <row r="152" spans="1:9" x14ac:dyDescent="0.25">
      <c r="A152" s="11"/>
      <c r="B152" s="3"/>
      <c r="C152" s="3" t="s">
        <v>12</v>
      </c>
      <c r="D152" s="58"/>
      <c r="E152" s="60"/>
      <c r="F152" s="22"/>
      <c r="G152" s="22"/>
      <c r="H152" s="33">
        <f t="shared" si="21"/>
        <v>0</v>
      </c>
    </row>
    <row r="153" spans="1:9" ht="30" x14ac:dyDescent="0.25">
      <c r="A153" s="11" t="s">
        <v>6</v>
      </c>
      <c r="B153" s="4" t="s">
        <v>26</v>
      </c>
      <c r="C153" s="3"/>
      <c r="D153" s="61" t="s">
        <v>44</v>
      </c>
      <c r="E153" s="63"/>
      <c r="F153" s="21" t="s">
        <v>9</v>
      </c>
      <c r="G153" s="21" t="s">
        <v>10</v>
      </c>
      <c r="H153" s="25" t="s">
        <v>11</v>
      </c>
    </row>
    <row r="154" spans="1:9" x14ac:dyDescent="0.25">
      <c r="A154" s="11"/>
      <c r="B154" s="3"/>
      <c r="C154" s="3" t="s">
        <v>4</v>
      </c>
      <c r="D154" s="58"/>
      <c r="E154" s="60"/>
      <c r="F154" s="22"/>
      <c r="G154" s="22"/>
      <c r="H154" s="33">
        <f>4*IF(AND(F154&gt;=1,G154=1),1, IF(AND(F154=2,G154=2),0.9, IF(AND(F154=3,G154=2),0.85, IF(AND(F154=3,G154=3),0.75, IF(AND(F154=4,G154=2),0.8, IF(AND(F154=4,G154=3),0.7, IF(AND(F154=4,G154=4),0.65, IF(AND(F154=5,G154=2),0.75, IF(AND(F154=5,G154=3),0.65, IF(AND(F154=5,G154=4),0.6, IF(AND(F154=5,G154=5),0.5, IF(AND(F154&gt;=6,G154=2),0.7, IF(AND(F154&gt;=6,G154=3),0.6, IF(AND(F154&gt;=6,G154=4),0.5, IF(AND(F154&gt;=6,G154=5),0.4, IF(AND(F154&gt;=6,G154=6),0.3, IF(AND(F154&gt;=6,G154=7),0.3, IF(AND(F154&gt;=6,G154=8),0.3, IF(AND(F154&gt;=6,G154&gt;=9),0.2)))))))))))))))))))</f>
        <v>0</v>
      </c>
    </row>
    <row r="155" spans="1:9" x14ac:dyDescent="0.25">
      <c r="A155" s="11"/>
      <c r="B155" s="3"/>
      <c r="C155" s="3" t="s">
        <v>5</v>
      </c>
      <c r="D155" s="58"/>
      <c r="E155" s="60"/>
      <c r="F155" s="22"/>
      <c r="G155" s="22"/>
      <c r="H155" s="33">
        <f t="shared" ref="H155:H157" si="22">4*IF(AND(F155&gt;=1,G155=1),1, IF(AND(F155=2,G155=2),0.9, IF(AND(F155=3,G155=2),0.85, IF(AND(F155=3,G155=3),0.75, IF(AND(F155=4,G155=2),0.8, IF(AND(F155=4,G155=3),0.7, IF(AND(F155=4,G155=4),0.65, IF(AND(F155=5,G155=2),0.75, IF(AND(F155=5,G155=3),0.65, IF(AND(F155=5,G155=4),0.6, IF(AND(F155=5,G155=5),0.5, IF(AND(F155&gt;=6,G155=2),0.7, IF(AND(F155&gt;=6,G155=3),0.6, IF(AND(F155&gt;=6,G155=4),0.5, IF(AND(F155&gt;=6,G155=5),0.4, IF(AND(F155&gt;=6,G155=6),0.3, IF(AND(F155&gt;=6,G155=7),0.3, IF(AND(F155&gt;=6,G155=8),0.3, IF(AND(F155&gt;=6,G155&gt;=9),0.2)))))))))))))))))))</f>
        <v>0</v>
      </c>
    </row>
    <row r="156" spans="1:9" x14ac:dyDescent="0.25">
      <c r="A156" s="11"/>
      <c r="B156" s="3"/>
      <c r="C156" s="3" t="s">
        <v>6</v>
      </c>
      <c r="D156" s="58"/>
      <c r="E156" s="60"/>
      <c r="F156" s="22"/>
      <c r="G156" s="22"/>
      <c r="H156" s="33">
        <f t="shared" si="22"/>
        <v>0</v>
      </c>
    </row>
    <row r="157" spans="1:9" ht="15.75" thickBot="1" x14ac:dyDescent="0.3">
      <c r="A157" s="12"/>
      <c r="B157" s="6"/>
      <c r="C157" s="6" t="s">
        <v>12</v>
      </c>
      <c r="D157" s="64"/>
      <c r="E157" s="66"/>
      <c r="F157" s="23"/>
      <c r="G157" s="23"/>
      <c r="H157" s="36">
        <f t="shared" si="22"/>
        <v>0</v>
      </c>
    </row>
    <row r="158" spans="1:9" x14ac:dyDescent="0.25">
      <c r="E158" s="17" t="s">
        <v>45</v>
      </c>
      <c r="I158" s="1">
        <f>SUM(H154:H157,H149:H152,H139:H142,H144:H147,H134:H137,H129:H132,H124:H127,H119:H122)</f>
        <v>0</v>
      </c>
    </row>
    <row r="160" spans="1:9" ht="15.75" thickBot="1" x14ac:dyDescent="0.3"/>
    <row r="161" spans="1:8" ht="15" customHeight="1" x14ac:dyDescent="0.25">
      <c r="A161" s="72" t="s">
        <v>201</v>
      </c>
      <c r="B161" s="73"/>
      <c r="C161" s="73"/>
      <c r="D161" s="73"/>
      <c r="E161" s="73"/>
      <c r="F161" s="73"/>
      <c r="G161" s="73"/>
      <c r="H161" s="74"/>
    </row>
    <row r="162" spans="1:8" ht="46.5" customHeight="1" x14ac:dyDescent="0.25">
      <c r="A162" s="11" t="s">
        <v>12</v>
      </c>
      <c r="B162" s="4" t="s">
        <v>33</v>
      </c>
      <c r="C162" s="3"/>
      <c r="D162" s="61" t="s">
        <v>205</v>
      </c>
      <c r="E162" s="63"/>
      <c r="F162" s="21" t="s">
        <v>9</v>
      </c>
      <c r="G162" s="21" t="s">
        <v>49</v>
      </c>
      <c r="H162" s="25" t="s">
        <v>11</v>
      </c>
    </row>
    <row r="163" spans="1:8" x14ac:dyDescent="0.25">
      <c r="A163" s="11"/>
      <c r="B163" s="3"/>
      <c r="C163" s="3" t="s">
        <v>4</v>
      </c>
      <c r="D163" s="58"/>
      <c r="E163" s="60"/>
      <c r="F163" s="22"/>
      <c r="G163" s="22"/>
      <c r="H163" s="33">
        <f t="shared" ref="H163:H166" si="23">4*IF(AND(F163&gt;=1,G163=1),1, IF(AND(F163=2,G163=2),0.9, IF(AND(F163=3,G163=2),0.85, IF(AND(F163=3,G163=3),0.75, IF(AND(F163=4,G163=2),0.8, IF(AND(F163=4,G163=3),0.7, IF(AND(F163=4,G163=4),0.65, IF(AND(F163=5,G163=2),0.75, IF(AND(F163=5,G163=3),0.65, IF(AND(F163=5,G163=4),0.6, IF(AND(F163=5,G163=5),0.5, IF(AND(F163&gt;=6,G163=2),0.7, IF(AND(F163&gt;=6,G163=3),0.6, IF(AND(F163&gt;=6,G163=4),0.5, IF(AND(F163&gt;=6,G163=5),0.4, IF(AND(F163&gt;=6,G163=6),0.3, IF(AND(F163&gt;=6,G163=7),0.3, IF(AND(F163&gt;=6,G163=8),0.3, IF(AND(F163&gt;=6,G163&gt;=9),0.2)))))))))))))))))))</f>
        <v>0</v>
      </c>
    </row>
    <row r="164" spans="1:8" x14ac:dyDescent="0.25">
      <c r="A164" s="11"/>
      <c r="B164" s="3"/>
      <c r="C164" s="3" t="s">
        <v>5</v>
      </c>
      <c r="D164" s="58"/>
      <c r="E164" s="60"/>
      <c r="F164" s="22"/>
      <c r="G164" s="22"/>
      <c r="H164" s="33">
        <f t="shared" si="23"/>
        <v>0</v>
      </c>
    </row>
    <row r="165" spans="1:8" x14ac:dyDescent="0.25">
      <c r="A165" s="11"/>
      <c r="B165" s="3"/>
      <c r="C165" s="3" t="s">
        <v>6</v>
      </c>
      <c r="D165" s="58"/>
      <c r="E165" s="60"/>
      <c r="F165" s="22"/>
      <c r="G165" s="22"/>
      <c r="H165" s="33">
        <f t="shared" si="23"/>
        <v>0</v>
      </c>
    </row>
    <row r="166" spans="1:8" x14ac:dyDescent="0.25">
      <c r="A166" s="11"/>
      <c r="B166" s="3"/>
      <c r="C166" s="3" t="s">
        <v>12</v>
      </c>
      <c r="D166" s="58"/>
      <c r="E166" s="60"/>
      <c r="F166" s="22"/>
      <c r="G166" s="22"/>
      <c r="H166" s="33">
        <f t="shared" si="23"/>
        <v>0</v>
      </c>
    </row>
    <row r="167" spans="1:8" ht="48" customHeight="1" x14ac:dyDescent="0.25">
      <c r="A167" s="11" t="s">
        <v>12</v>
      </c>
      <c r="B167" s="4" t="s">
        <v>35</v>
      </c>
      <c r="C167" s="3"/>
      <c r="D167" s="61" t="s">
        <v>206</v>
      </c>
      <c r="E167" s="63"/>
      <c r="F167" s="21" t="s">
        <v>9</v>
      </c>
      <c r="G167" s="21" t="s">
        <v>49</v>
      </c>
      <c r="H167" s="25" t="s">
        <v>11</v>
      </c>
    </row>
    <row r="168" spans="1:8" x14ac:dyDescent="0.25">
      <c r="A168" s="11"/>
      <c r="B168" s="3"/>
      <c r="C168" s="3" t="s">
        <v>4</v>
      </c>
      <c r="D168" s="58"/>
      <c r="E168" s="60"/>
      <c r="F168" s="22"/>
      <c r="G168" s="22"/>
      <c r="H168" s="33">
        <f>3*IF(AND(F168&gt;=1,G168=1),1, IF(AND(F168=2,G168=2),0.9, IF(AND(F168=3,G168=2),0.85, IF(AND(F168=3,G168=3),0.75, IF(AND(F168=4,G168=2),0.8, IF(AND(F168=4,G168=3),0.7, IF(AND(F168=4,G168=4),0.65, IF(AND(F168=5,G168=2),0.75, IF(AND(F168=5,G168=3),0.65, IF(AND(F168=5,G168=4),0.6, IF(AND(F168=5,G168=5),0.5, IF(AND(F168&gt;=6,G168=2),0.7, IF(AND(F168&gt;=6,G168=3),0.6, IF(AND(F168&gt;=6,G168=4),0.5, IF(AND(F168&gt;=6,G168=5),0.4, IF(AND(F168&gt;=6,G168=6),0.3, IF(AND(F168&gt;=6,G168=7),0.3, IF(AND(F168&gt;=6,G168=8),0.3, IF(AND(F168&gt;=6,G168&gt;=9),0.2)))))))))))))))))))</f>
        <v>0</v>
      </c>
    </row>
    <row r="169" spans="1:8" x14ac:dyDescent="0.25">
      <c r="A169" s="11"/>
      <c r="B169" s="3"/>
      <c r="C169" s="3" t="s">
        <v>5</v>
      </c>
      <c r="D169" s="58"/>
      <c r="E169" s="60"/>
      <c r="F169" s="22"/>
      <c r="G169" s="22"/>
      <c r="H169" s="33">
        <f t="shared" ref="H169:H171" si="24">3*IF(AND(F169&gt;=1,G169=1),1, IF(AND(F169=2,G169=2),0.9, IF(AND(F169=3,G169=2),0.85, IF(AND(F169=3,G169=3),0.75, IF(AND(F169=4,G169=2),0.8, IF(AND(F169=4,G169=3),0.7, IF(AND(F169=4,G169=4),0.65, IF(AND(F169=5,G169=2),0.75, IF(AND(F169=5,G169=3),0.65, IF(AND(F169=5,G169=4),0.6, IF(AND(F169=5,G169=5),0.5, IF(AND(F169&gt;=6,G169=2),0.7, IF(AND(F169&gt;=6,G169=3),0.6, IF(AND(F169&gt;=6,G169=4),0.5, IF(AND(F169&gt;=6,G169=5),0.4, IF(AND(F169&gt;=6,G169=6),0.3, IF(AND(F169&gt;=6,G169=7),0.3, IF(AND(F169&gt;=6,G169=8),0.3, IF(AND(F169&gt;=6,G169&gt;=9),0.2)))))))))))))))))))</f>
        <v>0</v>
      </c>
    </row>
    <row r="170" spans="1:8" x14ac:dyDescent="0.25">
      <c r="A170" s="11"/>
      <c r="B170" s="3"/>
      <c r="C170" s="3" t="s">
        <v>6</v>
      </c>
      <c r="D170" s="58"/>
      <c r="E170" s="60"/>
      <c r="F170" s="22"/>
      <c r="G170" s="22"/>
      <c r="H170" s="33">
        <f t="shared" si="24"/>
        <v>0</v>
      </c>
    </row>
    <row r="171" spans="1:8" x14ac:dyDescent="0.25">
      <c r="A171" s="11"/>
      <c r="B171" s="3"/>
      <c r="C171" s="3" t="s">
        <v>12</v>
      </c>
      <c r="D171" s="58"/>
      <c r="E171" s="60"/>
      <c r="F171" s="22"/>
      <c r="G171" s="22"/>
      <c r="H171" s="33">
        <f t="shared" si="24"/>
        <v>0</v>
      </c>
    </row>
    <row r="172" spans="1:8" ht="50.25" customHeight="1" x14ac:dyDescent="0.25">
      <c r="A172" s="11" t="s">
        <v>12</v>
      </c>
      <c r="B172" s="4" t="s">
        <v>46</v>
      </c>
      <c r="C172" s="3"/>
      <c r="D172" s="61" t="s">
        <v>207</v>
      </c>
      <c r="E172" s="63"/>
      <c r="F172" s="21" t="s">
        <v>9</v>
      </c>
      <c r="G172" s="21" t="s">
        <v>49</v>
      </c>
      <c r="H172" s="25" t="s">
        <v>11</v>
      </c>
    </row>
    <row r="173" spans="1:8" x14ac:dyDescent="0.25">
      <c r="A173" s="11"/>
      <c r="B173" s="3"/>
      <c r="C173" s="3" t="s">
        <v>4</v>
      </c>
      <c r="D173" s="58"/>
      <c r="E173" s="60"/>
      <c r="F173" s="22"/>
      <c r="G173" s="22"/>
      <c r="H173" s="33">
        <f>2*IF(AND(F173&gt;=1,G173=1),1, IF(AND(F173=2,G173=2),0.9, IF(AND(F173=3,G173=2),0.85, IF(AND(F173=3,G173=3),0.75, IF(AND(F173=4,G173=2),0.8, IF(AND(F173=4,G173=3),0.7, IF(AND(F173=4,G173=4),0.65, IF(AND(F173=5,G173=2),0.75, IF(AND(F173=5,G173=3),0.65, IF(AND(F173=5,G173=4),0.6, IF(AND(F173=5,G173=5),0.5, IF(AND(F173&gt;=6,G173=2),0.7, IF(AND(F173&gt;=6,G173=3),0.6, IF(AND(F173&gt;=6,G173=4),0.5, IF(AND(F173&gt;=6,G173=5),0.4, IF(AND(F173&gt;=6,G173=6),0.3, IF(AND(F173&gt;=6,G173=7),0.3, IF(AND(F173&gt;=6,G173=8),0.3, IF(AND(F173&gt;=6,G173&gt;=9),0.2)))))))))))))))))))</f>
        <v>0</v>
      </c>
    </row>
    <row r="174" spans="1:8" x14ac:dyDescent="0.25">
      <c r="A174" s="11"/>
      <c r="B174" s="3"/>
      <c r="C174" s="3" t="s">
        <v>5</v>
      </c>
      <c r="D174" s="58"/>
      <c r="E174" s="60"/>
      <c r="F174" s="22"/>
      <c r="G174" s="22"/>
      <c r="H174" s="33">
        <f t="shared" ref="H174:H176" si="25">2*IF(AND(F174&gt;=1,G174=1),1, IF(AND(F174=2,G174=2),0.9, IF(AND(F174=3,G174=2),0.85, IF(AND(F174=3,G174=3),0.75, IF(AND(F174=4,G174=2),0.8, IF(AND(F174=4,G174=3),0.7, IF(AND(F174=4,G174=4),0.65, IF(AND(F174=5,G174=2),0.75, IF(AND(F174=5,G174=3),0.65, IF(AND(F174=5,G174=4),0.6, IF(AND(F174=5,G174=5),0.5, IF(AND(F174&gt;=6,G174=2),0.7, IF(AND(F174&gt;=6,G174=3),0.6, IF(AND(F174&gt;=6,G174=4),0.5, IF(AND(F174&gt;=6,G174=5),0.4, IF(AND(F174&gt;=6,G174=6),0.3, IF(AND(F174&gt;=6,G174=7),0.3, IF(AND(F174&gt;=6,G174=8),0.3, IF(AND(F174&gt;=6,G174&gt;=9),0.2)))))))))))))))))))</f>
        <v>0</v>
      </c>
    </row>
    <row r="175" spans="1:8" x14ac:dyDescent="0.25">
      <c r="A175" s="11"/>
      <c r="B175" s="3"/>
      <c r="C175" s="3" t="s">
        <v>6</v>
      </c>
      <c r="D175" s="58"/>
      <c r="E175" s="60"/>
      <c r="F175" s="22"/>
      <c r="G175" s="22"/>
      <c r="H175" s="33">
        <f t="shared" si="25"/>
        <v>0</v>
      </c>
    </row>
    <row r="176" spans="1:8" x14ac:dyDescent="0.25">
      <c r="A176" s="11"/>
      <c r="B176" s="3"/>
      <c r="C176" s="3" t="s">
        <v>12</v>
      </c>
      <c r="D176" s="58"/>
      <c r="E176" s="60"/>
      <c r="F176" s="22"/>
      <c r="G176" s="22"/>
      <c r="H176" s="33">
        <f t="shared" si="25"/>
        <v>0</v>
      </c>
    </row>
    <row r="177" spans="1:8" ht="45" customHeight="1" x14ac:dyDescent="0.25">
      <c r="A177" s="11" t="s">
        <v>12</v>
      </c>
      <c r="B177" s="4" t="s">
        <v>47</v>
      </c>
      <c r="C177" s="3"/>
      <c r="D177" s="61" t="s">
        <v>208</v>
      </c>
      <c r="E177" s="63"/>
      <c r="F177" s="21" t="s">
        <v>9</v>
      </c>
      <c r="G177" s="21" t="s">
        <v>49</v>
      </c>
      <c r="H177" s="25" t="s">
        <v>11</v>
      </c>
    </row>
    <row r="178" spans="1:8" x14ac:dyDescent="0.25">
      <c r="A178" s="11"/>
      <c r="B178" s="3"/>
      <c r="C178" s="3" t="s">
        <v>4</v>
      </c>
      <c r="D178" s="58"/>
      <c r="E178" s="60"/>
      <c r="F178" s="22"/>
      <c r="G178" s="22"/>
      <c r="H178" s="33">
        <f>7*IF(AND(F178&gt;=1,G178=1),1, IF(AND(F178=2,G178=2),0.9, IF(AND(F178=3,G178=2),0.85, IF(AND(F178=3,G178=3),0.75, IF(AND(F178=4,G178=2),0.8, IF(AND(F178=4,G178=3),0.7, IF(AND(F178=4,G178=4),0.65, IF(AND(F178=5,G178=2),0.75, IF(AND(F178=5,G178=3),0.65, IF(AND(F178=5,G178=4),0.6, IF(AND(F178=5,G178=5),0.5, IF(AND(F178&gt;=6,G178=2),0.7, IF(AND(F178&gt;=6,G178=3),0.6, IF(AND(F178&gt;=6,G178=4),0.5, IF(AND(F178&gt;=6,G178=5),0.4, IF(AND(F178&gt;=6,G178=6),0.3, IF(AND(F178&gt;=6,G178=7),0.3, IF(AND(F178&gt;=6,G178=8),0.3, IF(AND(F178&gt;=6,G178&gt;=9),0.2)))))))))))))))))))</f>
        <v>0</v>
      </c>
    </row>
    <row r="179" spans="1:8" x14ac:dyDescent="0.25">
      <c r="A179" s="11"/>
      <c r="B179" s="3"/>
      <c r="C179" s="3" t="s">
        <v>5</v>
      </c>
      <c r="D179" s="58"/>
      <c r="E179" s="60"/>
      <c r="F179" s="22"/>
      <c r="G179" s="22"/>
      <c r="H179" s="33">
        <f t="shared" ref="H179:H181" si="26">7*IF(AND(F179&gt;=1,G179=1),1, IF(AND(F179=2,G179=2),0.9, IF(AND(F179=3,G179=2),0.85, IF(AND(F179=3,G179=3),0.75, IF(AND(F179=4,G179=2),0.8, IF(AND(F179=4,G179=3),0.7, IF(AND(F179=4,G179=4),0.65, IF(AND(F179=5,G179=2),0.75, IF(AND(F179=5,G179=3),0.65, IF(AND(F179=5,G179=4),0.6, IF(AND(F179=5,G179=5),0.5, IF(AND(F179&gt;=6,G179=2),0.7, IF(AND(F179&gt;=6,G179=3),0.6, IF(AND(F179&gt;=6,G179=4),0.5, IF(AND(F179&gt;=6,G179=5),0.4, IF(AND(F179&gt;=6,G179=6),0.3, IF(AND(F179&gt;=6,G179=7),0.3, IF(AND(F179&gt;=6,G179=8),0.3, IF(AND(F179&gt;=6,G179&gt;=9),0.2)))))))))))))))))))</f>
        <v>0</v>
      </c>
    </row>
    <row r="180" spans="1:8" x14ac:dyDescent="0.25">
      <c r="A180" s="11"/>
      <c r="B180" s="3"/>
      <c r="C180" s="3" t="s">
        <v>6</v>
      </c>
      <c r="D180" s="58"/>
      <c r="E180" s="60"/>
      <c r="F180" s="22"/>
      <c r="G180" s="22"/>
      <c r="H180" s="33">
        <f t="shared" si="26"/>
        <v>0</v>
      </c>
    </row>
    <row r="181" spans="1:8" x14ac:dyDescent="0.25">
      <c r="A181" s="11"/>
      <c r="B181" s="3"/>
      <c r="C181" s="3" t="s">
        <v>12</v>
      </c>
      <c r="D181" s="58"/>
      <c r="E181" s="60"/>
      <c r="F181" s="22"/>
      <c r="G181" s="22"/>
      <c r="H181" s="33">
        <f t="shared" si="26"/>
        <v>0</v>
      </c>
    </row>
    <row r="182" spans="1:8" ht="45" customHeight="1" x14ac:dyDescent="0.25">
      <c r="A182" s="11" t="s">
        <v>12</v>
      </c>
      <c r="B182" s="4" t="s">
        <v>48</v>
      </c>
      <c r="C182" s="3"/>
      <c r="D182" s="61" t="s">
        <v>209</v>
      </c>
      <c r="E182" s="63"/>
      <c r="F182" s="21" t="s">
        <v>9</v>
      </c>
      <c r="G182" s="21" t="s">
        <v>49</v>
      </c>
      <c r="H182" s="25" t="s">
        <v>11</v>
      </c>
    </row>
    <row r="183" spans="1:8" x14ac:dyDescent="0.25">
      <c r="A183" s="11"/>
      <c r="B183" s="3"/>
      <c r="C183" s="3" t="s">
        <v>4</v>
      </c>
      <c r="D183" s="58"/>
      <c r="E183" s="60"/>
      <c r="F183" s="22"/>
      <c r="G183" s="22"/>
      <c r="H183" s="33">
        <f>1*IF(AND(F183&gt;=1,G183=1),1, IF(AND(F183=2,G183=2),0.9, IF(AND(F183=3,G183=2),0.85, IF(AND(F183=3,G183=3),0.75, IF(AND(F183=4,G183=2),0.8, IF(AND(F183=4,G183=3),0.7, IF(AND(F183=4,G183=4),0.65, IF(AND(F183=5,G183=2),0.75, IF(AND(F183=5,G183=3),0.65, IF(AND(F183=5,G183=4),0.6, IF(AND(F183=5,G183=5),0.5, IF(AND(F183&gt;=6,G183=2),0.7, IF(AND(F183&gt;=6,G183=3),0.6, IF(AND(F183&gt;=6,G183=4),0.5, IF(AND(F183&gt;=6,G183=5),0.4, IF(AND(F183&gt;=6,G183=6),0.3, IF(AND(F183&gt;=6,G183=7),0.3, IF(AND(F183&gt;=6,G183=8),0.3, IF(AND(F183&gt;=6,G183&gt;=9),0.2)))))))))))))))))))</f>
        <v>0</v>
      </c>
    </row>
    <row r="184" spans="1:8" x14ac:dyDescent="0.25">
      <c r="A184" s="11"/>
      <c r="B184" s="3"/>
      <c r="C184" s="3" t="s">
        <v>5</v>
      </c>
      <c r="D184" s="58"/>
      <c r="E184" s="60"/>
      <c r="F184" s="22"/>
      <c r="G184" s="22"/>
      <c r="H184" s="33">
        <f t="shared" ref="H184:H186" si="27">1*IF(AND(F184&gt;=1,G184=1),1, IF(AND(F184=2,G184=2),0.9, IF(AND(F184=3,G184=2),0.85, IF(AND(F184=3,G184=3),0.75, IF(AND(F184=4,G184=2),0.8, IF(AND(F184=4,G184=3),0.7, IF(AND(F184=4,G184=4),0.65, IF(AND(F184=5,G184=2),0.75, IF(AND(F184=5,G184=3),0.65, IF(AND(F184=5,G184=4),0.6, IF(AND(F184=5,G184=5),0.5, IF(AND(F184&gt;=6,G184=2),0.7, IF(AND(F184&gt;=6,G184=3),0.6, IF(AND(F184&gt;=6,G184=4),0.5, IF(AND(F184&gt;=6,G184=5),0.4, IF(AND(F184&gt;=6,G184=6),0.3, IF(AND(F184&gt;=6,G184=7),0.3, IF(AND(F184&gt;=6,G184=8),0.3, IF(AND(F184&gt;=6,G184&gt;=9),0.2)))))))))))))))))))</f>
        <v>0</v>
      </c>
    </row>
    <row r="185" spans="1:8" x14ac:dyDescent="0.25">
      <c r="A185" s="11"/>
      <c r="B185" s="3"/>
      <c r="C185" s="3" t="s">
        <v>6</v>
      </c>
      <c r="D185" s="58"/>
      <c r="E185" s="60"/>
      <c r="F185" s="22"/>
      <c r="G185" s="22"/>
      <c r="H185" s="33">
        <f t="shared" si="27"/>
        <v>0</v>
      </c>
    </row>
    <row r="186" spans="1:8" x14ac:dyDescent="0.25">
      <c r="A186" s="11"/>
      <c r="B186" s="3"/>
      <c r="C186" s="3" t="s">
        <v>12</v>
      </c>
      <c r="D186" s="58"/>
      <c r="E186" s="60"/>
      <c r="F186" s="22"/>
      <c r="G186" s="22"/>
      <c r="H186" s="33">
        <f t="shared" si="27"/>
        <v>0</v>
      </c>
    </row>
    <row r="187" spans="1:8" ht="48" customHeight="1" x14ac:dyDescent="0.25">
      <c r="A187" s="11" t="s">
        <v>12</v>
      </c>
      <c r="B187" s="4" t="s">
        <v>36</v>
      </c>
      <c r="C187" s="3"/>
      <c r="D187" s="61" t="s">
        <v>211</v>
      </c>
      <c r="E187" s="63"/>
      <c r="F187" s="21" t="s">
        <v>9</v>
      </c>
      <c r="G187" s="21" t="s">
        <v>49</v>
      </c>
      <c r="H187" s="25" t="s">
        <v>11</v>
      </c>
    </row>
    <row r="188" spans="1:8" x14ac:dyDescent="0.25">
      <c r="A188" s="11"/>
      <c r="B188" s="3"/>
      <c r="C188" s="3" t="s">
        <v>4</v>
      </c>
      <c r="D188" s="58"/>
      <c r="E188" s="60"/>
      <c r="F188" s="22"/>
      <c r="G188" s="22"/>
      <c r="H188" s="33">
        <f>3*IF(AND(F188&gt;=1,G188=1),1, IF(AND(F188=2,G188=2),0.9, IF(AND(F188=3,G188=2),0.85, IF(AND(F188=3,G188=3),0.75, IF(AND(F188=4,G188=2),0.8, IF(AND(F188=4,G188=3),0.7, IF(AND(F188=4,G188=4),0.65, IF(AND(F188=5,G188=2),0.75, IF(AND(F188=5,G188=3),0.65, IF(AND(F188=5,G188=4),0.6, IF(AND(F188=5,G188=5),0.5, IF(AND(F188&gt;=6,G188=2),0.7, IF(AND(F188&gt;=6,G188=3),0.6, IF(AND(F188&gt;=6,G188=4),0.5, IF(AND(F188&gt;=6,G188=5),0.4, IF(AND(F188&gt;=6,G188=6),0.3, IF(AND(F188&gt;=6,G188=7),0.3, IF(AND(F188&gt;=6,G188=8),0.3, IF(AND(F188&gt;=6,G188&gt;=9),0.2)))))))))))))))))))</f>
        <v>0</v>
      </c>
    </row>
    <row r="189" spans="1:8" x14ac:dyDescent="0.25">
      <c r="A189" s="11"/>
      <c r="B189" s="3"/>
      <c r="C189" s="3" t="s">
        <v>5</v>
      </c>
      <c r="D189" s="58"/>
      <c r="E189" s="60"/>
      <c r="F189" s="22"/>
      <c r="G189" s="22"/>
      <c r="H189" s="33">
        <f t="shared" ref="H189:H191" si="28">3*IF(AND(F189&gt;=1,G189=1),1, IF(AND(F189=2,G189=2),0.9, IF(AND(F189=3,G189=2),0.85, IF(AND(F189=3,G189=3),0.75, IF(AND(F189=4,G189=2),0.8, IF(AND(F189=4,G189=3),0.7, IF(AND(F189=4,G189=4),0.65, IF(AND(F189=5,G189=2),0.75, IF(AND(F189=5,G189=3),0.65, IF(AND(F189=5,G189=4),0.6, IF(AND(F189=5,G189=5),0.5, IF(AND(F189&gt;=6,G189=2),0.7, IF(AND(F189&gt;=6,G189=3),0.6, IF(AND(F189&gt;=6,G189=4),0.5, IF(AND(F189&gt;=6,G189=5),0.4, IF(AND(F189&gt;=6,G189=6),0.3, IF(AND(F189&gt;=6,G189=7),0.3, IF(AND(F189&gt;=6,G189=8),0.3, IF(AND(F189&gt;=6,G189&gt;=9),0.2)))))))))))))))))))</f>
        <v>0</v>
      </c>
    </row>
    <row r="190" spans="1:8" x14ac:dyDescent="0.25">
      <c r="A190" s="11"/>
      <c r="B190" s="3"/>
      <c r="C190" s="3" t="s">
        <v>6</v>
      </c>
      <c r="D190" s="58"/>
      <c r="E190" s="60"/>
      <c r="F190" s="22"/>
      <c r="G190" s="22"/>
      <c r="H190" s="33">
        <f t="shared" si="28"/>
        <v>0</v>
      </c>
    </row>
    <row r="191" spans="1:8" x14ac:dyDescent="0.25">
      <c r="A191" s="11"/>
      <c r="B191" s="3"/>
      <c r="C191" s="3" t="s">
        <v>12</v>
      </c>
      <c r="D191" s="58"/>
      <c r="E191" s="60"/>
      <c r="F191" s="22"/>
      <c r="G191" s="22"/>
      <c r="H191" s="33">
        <f t="shared" si="28"/>
        <v>0</v>
      </c>
    </row>
    <row r="192" spans="1:8" ht="48.75" customHeight="1" x14ac:dyDescent="0.25">
      <c r="A192" s="11" t="s">
        <v>12</v>
      </c>
      <c r="B192" s="4" t="s">
        <v>34</v>
      </c>
      <c r="C192" s="3"/>
      <c r="D192" s="61" t="s">
        <v>210</v>
      </c>
      <c r="E192" s="63"/>
      <c r="F192" s="21" t="s">
        <v>9</v>
      </c>
      <c r="G192" s="21" t="s">
        <v>49</v>
      </c>
      <c r="H192" s="25" t="s">
        <v>11</v>
      </c>
    </row>
    <row r="193" spans="1:8" x14ac:dyDescent="0.25">
      <c r="A193" s="11"/>
      <c r="B193" s="3"/>
      <c r="C193" s="3"/>
      <c r="D193" s="58"/>
      <c r="E193" s="60"/>
      <c r="F193" s="22"/>
      <c r="G193" s="22"/>
      <c r="H193" s="33">
        <f>2*IF(AND(F193&gt;=1,G193=1),1, IF(AND(F193=2,G193=2),0.9, IF(AND(F193=3,G193=2),0.85, IF(AND(F193=3,G193=3),0.75, IF(AND(F193=4,G193=2),0.8, IF(AND(F193=4,G193=3),0.7, IF(AND(F193=4,G193=4),0.65, IF(AND(F193=5,G193=2),0.75, IF(AND(F193=5,G193=3),0.65, IF(AND(F193=5,G193=4),0.6, IF(AND(F193=5,G193=5),0.5, IF(AND(F193&gt;=6,G193=2),0.7, IF(AND(F193&gt;=6,G193=3),0.6, IF(AND(F193&gt;=6,G193=4),0.5, IF(AND(F193&gt;=6,G193=5),0.4, IF(AND(F193&gt;=6,G193=6),0.3, IF(AND(F193&gt;=6,G193=7),0.3, IF(AND(F193&gt;=6,G193=8),0.3, IF(AND(F193&gt;=6,G193&gt;=9),0.2)))))))))))))))))))</f>
        <v>0</v>
      </c>
    </row>
    <row r="194" spans="1:8" x14ac:dyDescent="0.25">
      <c r="A194" s="11"/>
      <c r="B194" s="3"/>
      <c r="C194" s="3"/>
      <c r="D194" s="58"/>
      <c r="E194" s="60"/>
      <c r="F194" s="22"/>
      <c r="G194" s="22"/>
      <c r="H194" s="33">
        <f t="shared" ref="H194:H201" si="29">2*IF(AND(F194&gt;=1,G194=1),1, IF(AND(F194=2,G194=2),0.9, IF(AND(F194=3,G194=2),0.85, IF(AND(F194=3,G194=3),0.75, IF(AND(F194=4,G194=2),0.8, IF(AND(F194=4,G194=3),0.7, IF(AND(F194=4,G194=4),0.65, IF(AND(F194=5,G194=2),0.75, IF(AND(F194=5,G194=3),0.65, IF(AND(F194=5,G194=4),0.6, IF(AND(F194=5,G194=5),0.5, IF(AND(F194&gt;=6,G194=2),0.7, IF(AND(F194&gt;=6,G194=3),0.6, IF(AND(F194&gt;=6,G194=4),0.5, IF(AND(F194&gt;=6,G194=5),0.4, IF(AND(F194&gt;=6,G194=6),0.3, IF(AND(F194&gt;=6,G194=7),0.3, IF(AND(F194&gt;=6,G194=8),0.3, IF(AND(F194&gt;=6,G194&gt;=9),0.2)))))))))))))))))))</f>
        <v>0</v>
      </c>
    </row>
    <row r="195" spans="1:8" x14ac:dyDescent="0.25">
      <c r="A195" s="11"/>
      <c r="B195" s="3"/>
      <c r="C195" s="3"/>
      <c r="D195" s="58"/>
      <c r="E195" s="60"/>
      <c r="F195" s="22"/>
      <c r="G195" s="22"/>
      <c r="H195" s="33">
        <f t="shared" si="29"/>
        <v>0</v>
      </c>
    </row>
    <row r="196" spans="1:8" x14ac:dyDescent="0.25">
      <c r="A196" s="11"/>
      <c r="B196" s="3"/>
      <c r="C196" s="3"/>
      <c r="D196" s="58"/>
      <c r="E196" s="60"/>
      <c r="F196" s="22"/>
      <c r="G196" s="22"/>
      <c r="H196" s="33">
        <f t="shared" si="29"/>
        <v>0</v>
      </c>
    </row>
    <row r="197" spans="1:8" ht="49.5" customHeight="1" x14ac:dyDescent="0.25">
      <c r="A197" s="11" t="s">
        <v>12</v>
      </c>
      <c r="B197" s="4" t="s">
        <v>50</v>
      </c>
      <c r="C197" s="3"/>
      <c r="D197" s="61" t="s">
        <v>212</v>
      </c>
      <c r="E197" s="63"/>
      <c r="F197" s="21" t="s">
        <v>9</v>
      </c>
      <c r="G197" s="21" t="s">
        <v>49</v>
      </c>
      <c r="H197" s="25" t="s">
        <v>11</v>
      </c>
    </row>
    <row r="198" spans="1:8" x14ac:dyDescent="0.25">
      <c r="A198" s="11"/>
      <c r="B198" s="3"/>
      <c r="C198" s="3" t="s">
        <v>4</v>
      </c>
      <c r="D198" s="58"/>
      <c r="E198" s="60"/>
      <c r="F198" s="22"/>
      <c r="G198" s="22"/>
      <c r="H198" s="33">
        <f t="shared" si="29"/>
        <v>0</v>
      </c>
    </row>
    <row r="199" spans="1:8" x14ac:dyDescent="0.25">
      <c r="A199" s="11"/>
      <c r="B199" s="3"/>
      <c r="C199" s="3" t="s">
        <v>5</v>
      </c>
      <c r="D199" s="58"/>
      <c r="E199" s="60"/>
      <c r="F199" s="22"/>
      <c r="G199" s="22"/>
      <c r="H199" s="33">
        <f t="shared" si="29"/>
        <v>0</v>
      </c>
    </row>
    <row r="200" spans="1:8" x14ac:dyDescent="0.25">
      <c r="A200" s="11"/>
      <c r="B200" s="3"/>
      <c r="C200" s="3" t="s">
        <v>6</v>
      </c>
      <c r="D200" s="58"/>
      <c r="E200" s="60"/>
      <c r="F200" s="22"/>
      <c r="G200" s="22"/>
      <c r="H200" s="33">
        <f t="shared" si="29"/>
        <v>0</v>
      </c>
    </row>
    <row r="201" spans="1:8" x14ac:dyDescent="0.25">
      <c r="A201" s="11"/>
      <c r="B201" s="3"/>
      <c r="C201" s="3" t="s">
        <v>12</v>
      </c>
      <c r="D201" s="58"/>
      <c r="E201" s="60"/>
      <c r="F201" s="22"/>
      <c r="G201" s="22"/>
      <c r="H201" s="33">
        <f t="shared" si="29"/>
        <v>0</v>
      </c>
    </row>
    <row r="202" spans="1:8" ht="51" customHeight="1" x14ac:dyDescent="0.25">
      <c r="A202" s="11" t="s">
        <v>12</v>
      </c>
      <c r="B202" s="4" t="s">
        <v>51</v>
      </c>
      <c r="C202" s="3"/>
      <c r="D202" s="61" t="s">
        <v>213</v>
      </c>
      <c r="E202" s="63"/>
      <c r="F202" s="21" t="s">
        <v>9</v>
      </c>
      <c r="G202" s="21" t="s">
        <v>49</v>
      </c>
      <c r="H202" s="25" t="s">
        <v>11</v>
      </c>
    </row>
    <row r="203" spans="1:8" x14ac:dyDescent="0.25">
      <c r="A203" s="11"/>
      <c r="B203" s="3"/>
      <c r="C203" s="3" t="s">
        <v>4</v>
      </c>
      <c r="D203" s="58"/>
      <c r="E203" s="60"/>
      <c r="F203" s="22"/>
      <c r="G203" s="22"/>
      <c r="H203" s="33">
        <f>1*IF(AND(F203&gt;=1,G203=1),1, IF(AND(F203=2,G203=2),0.9, IF(AND(F203=3,G203=2),0.85, IF(AND(F203=3,G203=3),0.75, IF(AND(F203=4,G203=2),0.8, IF(AND(F203=4,G203=3),0.7, IF(AND(F203=4,G203=4),0.65, IF(AND(F203=5,G203=2),0.75, IF(AND(F203=5,G203=3),0.65, IF(AND(F203=5,G203=4),0.6, IF(AND(F203=5,G203=5),0.5, IF(AND(F203&gt;=6,G203=2),0.7, IF(AND(F203&gt;=6,G203=3),0.6, IF(AND(F203&gt;=6,G203=4),0.5, IF(AND(F203&gt;=6,G203=5),0.4, IF(AND(F203&gt;=6,G203=6),0.3, IF(AND(F203&gt;=6,G203=7),0.3, IF(AND(F203&gt;=6,G203=8),0.3, IF(AND(F203&gt;=6,G203&gt;=9),0.2)))))))))))))))))))</f>
        <v>0</v>
      </c>
    </row>
    <row r="204" spans="1:8" x14ac:dyDescent="0.25">
      <c r="A204" s="11"/>
      <c r="B204" s="3"/>
      <c r="C204" s="3" t="s">
        <v>5</v>
      </c>
      <c r="D204" s="58"/>
      <c r="E204" s="60"/>
      <c r="F204" s="22"/>
      <c r="G204" s="22"/>
      <c r="H204" s="33">
        <f t="shared" ref="H204:H206" si="30">1*IF(AND(F204&gt;=1,G204=1),1, IF(AND(F204=2,G204=2),0.9, IF(AND(F204=3,G204=2),0.85, IF(AND(F204=3,G204=3),0.75, IF(AND(F204=4,G204=2),0.8, IF(AND(F204=4,G204=3),0.7, IF(AND(F204=4,G204=4),0.65, IF(AND(F204=5,G204=2),0.75, IF(AND(F204=5,G204=3),0.65, IF(AND(F204=5,G204=4),0.6, IF(AND(F204=5,G204=5),0.5, IF(AND(F204&gt;=6,G204=2),0.7, IF(AND(F204&gt;=6,G204=3),0.6, IF(AND(F204&gt;=6,G204=4),0.5, IF(AND(F204&gt;=6,G204=5),0.4, IF(AND(F204&gt;=6,G204=6),0.3, IF(AND(F204&gt;=6,G204=7),0.3, IF(AND(F204&gt;=6,G204=8),0.3, IF(AND(F204&gt;=6,G204&gt;=9),0.2)))))))))))))))))))</f>
        <v>0</v>
      </c>
    </row>
    <row r="205" spans="1:8" x14ac:dyDescent="0.25">
      <c r="A205" s="11"/>
      <c r="B205" s="3"/>
      <c r="C205" s="3" t="s">
        <v>6</v>
      </c>
      <c r="D205" s="58"/>
      <c r="E205" s="60"/>
      <c r="F205" s="22"/>
      <c r="G205" s="22"/>
      <c r="H205" s="33">
        <f t="shared" si="30"/>
        <v>0</v>
      </c>
    </row>
    <row r="206" spans="1:8" x14ac:dyDescent="0.25">
      <c r="A206" s="11"/>
      <c r="B206" s="3"/>
      <c r="C206" s="3" t="s">
        <v>12</v>
      </c>
      <c r="D206" s="58"/>
      <c r="E206" s="60"/>
      <c r="F206" s="22"/>
      <c r="G206" s="22"/>
      <c r="H206" s="33">
        <f t="shared" si="30"/>
        <v>0</v>
      </c>
    </row>
    <row r="207" spans="1:8" ht="45" customHeight="1" x14ac:dyDescent="0.25">
      <c r="A207" s="11" t="s">
        <v>12</v>
      </c>
      <c r="B207" s="4" t="s">
        <v>52</v>
      </c>
      <c r="C207" s="3"/>
      <c r="D207" s="61" t="s">
        <v>214</v>
      </c>
      <c r="E207" s="63"/>
      <c r="F207" s="21" t="s">
        <v>9</v>
      </c>
      <c r="G207" s="21" t="s">
        <v>49</v>
      </c>
      <c r="H207" s="25" t="s">
        <v>11</v>
      </c>
    </row>
    <row r="208" spans="1:8" x14ac:dyDescent="0.25">
      <c r="A208" s="11"/>
      <c r="B208" s="3"/>
      <c r="C208" s="3" t="s">
        <v>4</v>
      </c>
      <c r="D208" s="58"/>
      <c r="E208" s="60"/>
      <c r="F208" s="22"/>
      <c r="G208" s="22"/>
      <c r="H208" s="33">
        <f>5*IF(AND(F208&gt;=1,G208=1),1, IF(AND(F208=2,G208=2),0.9, IF(AND(F208=3,G208=2),0.85, IF(AND(F208=3,G208=3),0.75, IF(AND(F208=4,G208=2),0.8, IF(AND(F208=4,G208=3),0.7, IF(AND(F208=4,G208=4),0.65, IF(AND(F208=5,G208=2),0.75, IF(AND(F208=5,G208=3),0.65, IF(AND(F208=5,G208=4),0.6, IF(AND(F208=5,G208=5),0.5, IF(AND(F208&gt;=6,G208=2),0.7, IF(AND(F208&gt;=6,G208=3),0.6, IF(AND(F208&gt;=6,G208=4),0.5, IF(AND(F208&gt;=6,G208=5),0.4, IF(AND(F208&gt;=6,G208=6),0.3, IF(AND(F208&gt;=6,G208=7),0.3, IF(AND(F208&gt;=6,G208=8),0.3, IF(AND(F208&gt;=6,G208&gt;=9),0.2)))))))))))))))))))</f>
        <v>0</v>
      </c>
    </row>
    <row r="209" spans="1:9" x14ac:dyDescent="0.25">
      <c r="A209" s="11"/>
      <c r="B209" s="3"/>
      <c r="C209" s="3" t="s">
        <v>5</v>
      </c>
      <c r="D209" s="58"/>
      <c r="E209" s="60"/>
      <c r="F209" s="22"/>
      <c r="G209" s="22"/>
      <c r="H209" s="33">
        <f t="shared" ref="H209:H211" si="31">5*IF(AND(F209&gt;=1,G209=1),1, IF(AND(F209=2,G209=2),0.9, IF(AND(F209=3,G209=2),0.85, IF(AND(F209=3,G209=3),0.75, IF(AND(F209=4,G209=2),0.8, IF(AND(F209=4,G209=3),0.7, IF(AND(F209=4,G209=4),0.65, IF(AND(F209=5,G209=2),0.75, IF(AND(F209=5,G209=3),0.65, IF(AND(F209=5,G209=4),0.6, IF(AND(F209=5,G209=5),0.5, IF(AND(F209&gt;=6,G209=2),0.7, IF(AND(F209&gt;=6,G209=3),0.6, IF(AND(F209&gt;=6,G209=4),0.5, IF(AND(F209&gt;=6,G209=5),0.4, IF(AND(F209&gt;=6,G209=6),0.3, IF(AND(F209&gt;=6,G209=7),0.3, IF(AND(F209&gt;=6,G209=8),0.3, IF(AND(F209&gt;=6,G209&gt;=9),0.2)))))))))))))))))))</f>
        <v>0</v>
      </c>
    </row>
    <row r="210" spans="1:9" x14ac:dyDescent="0.25">
      <c r="A210" s="11"/>
      <c r="B210" s="3"/>
      <c r="C210" s="3" t="s">
        <v>6</v>
      </c>
      <c r="D210" s="58"/>
      <c r="E210" s="60"/>
      <c r="F210" s="22"/>
      <c r="G210" s="22"/>
      <c r="H210" s="33">
        <f t="shared" si="31"/>
        <v>0</v>
      </c>
    </row>
    <row r="211" spans="1:9" x14ac:dyDescent="0.25">
      <c r="A211" s="11"/>
      <c r="B211" s="3"/>
      <c r="C211" s="3" t="s">
        <v>12</v>
      </c>
      <c r="D211" s="58"/>
      <c r="E211" s="60"/>
      <c r="F211" s="22"/>
      <c r="G211" s="22"/>
      <c r="H211" s="33">
        <f t="shared" si="31"/>
        <v>0</v>
      </c>
    </row>
    <row r="212" spans="1:9" ht="46.5" customHeight="1" x14ac:dyDescent="0.25">
      <c r="A212" s="11" t="s">
        <v>12</v>
      </c>
      <c r="B212" s="4" t="s">
        <v>53</v>
      </c>
      <c r="C212" s="3"/>
      <c r="D212" s="61" t="s">
        <v>215</v>
      </c>
      <c r="E212" s="63"/>
      <c r="F212" s="21" t="s">
        <v>9</v>
      </c>
      <c r="G212" s="21" t="s">
        <v>49</v>
      </c>
      <c r="H212" s="25" t="s">
        <v>11</v>
      </c>
    </row>
    <row r="213" spans="1:9" x14ac:dyDescent="0.25">
      <c r="A213" s="11"/>
      <c r="B213" s="3"/>
      <c r="C213" s="3" t="s">
        <v>4</v>
      </c>
      <c r="D213" s="61"/>
      <c r="E213" s="63"/>
      <c r="F213" s="22"/>
      <c r="G213" s="22"/>
      <c r="H213" s="33">
        <f>1*IF(AND(F213&gt;=1,G213=1),1, IF(AND(F213=2,G213=2),0.9, IF(AND(F213=3,G213=2),0.85, IF(AND(F213=3,G213=3),0.75, IF(AND(F213=4,G213=2),0.8, IF(AND(F213=4,G213=3),0.7, IF(AND(F213=4,G213=4),0.65, IF(AND(F213=5,G213=2),0.75, IF(AND(F213=5,G213=3),0.65, IF(AND(F213=5,G213=4),0.6, IF(AND(F213=5,G213=5),0.5, IF(AND(F213&gt;=6,G213=2),0.7, IF(AND(F213&gt;=6,G213=3),0.6, IF(AND(F213&gt;=6,G213=4),0.5, IF(AND(F213&gt;=6,G213=5),0.4, IF(AND(F213&gt;=6,G213=6),0.3, IF(AND(F213&gt;=6,G213=7),0.3, IF(AND(F213&gt;=6,G213=8),0.3, IF(AND(F213&gt;=6,G213&gt;=9),0.2)))))))))))))))))))</f>
        <v>0</v>
      </c>
    </row>
    <row r="214" spans="1:9" x14ac:dyDescent="0.25">
      <c r="A214" s="11"/>
      <c r="B214" s="3"/>
      <c r="C214" s="3" t="s">
        <v>5</v>
      </c>
      <c r="D214" s="61"/>
      <c r="E214" s="63"/>
      <c r="F214" s="22"/>
      <c r="G214" s="22"/>
      <c r="H214" s="33">
        <f t="shared" ref="H214:H216" si="32">1*IF(AND(F214&gt;=1,G214=1),1, IF(AND(F214=2,G214=2),0.9, IF(AND(F214=3,G214=2),0.85, IF(AND(F214=3,G214=3),0.75, IF(AND(F214=4,G214=2),0.8, IF(AND(F214=4,G214=3),0.7, IF(AND(F214=4,G214=4),0.65, IF(AND(F214=5,G214=2),0.75, IF(AND(F214=5,G214=3),0.65, IF(AND(F214=5,G214=4),0.6, IF(AND(F214=5,G214=5),0.5, IF(AND(F214&gt;=6,G214=2),0.7, IF(AND(F214&gt;=6,G214=3),0.6, IF(AND(F214&gt;=6,G214=4),0.5, IF(AND(F214&gt;=6,G214=5),0.4, IF(AND(F214&gt;=6,G214=6),0.3, IF(AND(F214&gt;=6,G214=7),0.3, IF(AND(F214&gt;=6,G214=8),0.3, IF(AND(F214&gt;=6,G214&gt;=9),0.2)))))))))))))))))))</f>
        <v>0</v>
      </c>
    </row>
    <row r="215" spans="1:9" x14ac:dyDescent="0.25">
      <c r="A215" s="11"/>
      <c r="B215" s="3"/>
      <c r="C215" s="3" t="s">
        <v>6</v>
      </c>
      <c r="D215" s="61"/>
      <c r="E215" s="63"/>
      <c r="F215" s="22"/>
      <c r="G215" s="22"/>
      <c r="H215" s="33">
        <f t="shared" si="32"/>
        <v>0</v>
      </c>
    </row>
    <row r="216" spans="1:9" ht="15.75" thickBot="1" x14ac:dyDescent="0.3">
      <c r="A216" s="12"/>
      <c r="B216" s="6"/>
      <c r="C216" s="6" t="s">
        <v>12</v>
      </c>
      <c r="D216" s="70"/>
      <c r="E216" s="71"/>
      <c r="F216" s="23"/>
      <c r="G216" s="23"/>
      <c r="H216" s="36">
        <f t="shared" si="32"/>
        <v>0</v>
      </c>
    </row>
    <row r="217" spans="1:9" x14ac:dyDescent="0.25">
      <c r="E217" s="17" t="s">
        <v>54</v>
      </c>
      <c r="I217" s="1">
        <f>SUM(H163:H166,H168:H171,H173:H176,H178:H181,H183:H186,H188:H191,H193:H196,H198:H201,H203:H206,H208:H211,H213:H216)</f>
        <v>0</v>
      </c>
    </row>
    <row r="219" spans="1:9" ht="15.75" thickBot="1" x14ac:dyDescent="0.3"/>
    <row r="220" spans="1:9" ht="15" customHeight="1" x14ac:dyDescent="0.25">
      <c r="A220" s="72" t="s">
        <v>202</v>
      </c>
      <c r="B220" s="73"/>
      <c r="C220" s="73"/>
      <c r="D220" s="73"/>
      <c r="E220" s="73"/>
      <c r="F220" s="73"/>
      <c r="G220" s="73"/>
      <c r="H220" s="74"/>
    </row>
    <row r="221" spans="1:9" ht="32.25" customHeight="1" x14ac:dyDescent="0.25">
      <c r="A221" s="62" t="s">
        <v>220</v>
      </c>
      <c r="B221" s="59"/>
      <c r="C221" s="59"/>
      <c r="D221" s="59"/>
      <c r="E221" s="59"/>
      <c r="F221" s="59"/>
      <c r="G221" s="59"/>
      <c r="H221" s="75"/>
    </row>
    <row r="222" spans="1:9" ht="100.5" customHeight="1" x14ac:dyDescent="0.25">
      <c r="A222" s="67"/>
      <c r="B222" s="68"/>
      <c r="C222" s="68"/>
      <c r="D222" s="68"/>
      <c r="E222" s="68"/>
      <c r="F222" s="68"/>
      <c r="G222" s="68"/>
      <c r="H222" s="69"/>
    </row>
    <row r="223" spans="1:9" ht="35.25" customHeight="1" x14ac:dyDescent="0.25">
      <c r="A223" s="11" t="s">
        <v>55</v>
      </c>
      <c r="B223" s="4" t="s">
        <v>7</v>
      </c>
      <c r="C223" s="3"/>
      <c r="D223" s="61" t="s">
        <v>57</v>
      </c>
      <c r="E223" s="62"/>
      <c r="F223" s="63"/>
      <c r="G223" s="21" t="s">
        <v>56</v>
      </c>
      <c r="H223" s="25" t="s">
        <v>11</v>
      </c>
    </row>
    <row r="224" spans="1:9" x14ac:dyDescent="0.25">
      <c r="A224" s="11"/>
      <c r="B224" s="3"/>
      <c r="C224" s="3" t="s">
        <v>4</v>
      </c>
      <c r="D224" s="58"/>
      <c r="E224" s="59"/>
      <c r="F224" s="60"/>
      <c r="G224" s="22"/>
      <c r="H224" s="26"/>
    </row>
    <row r="225" spans="1:8" x14ac:dyDescent="0.25">
      <c r="A225" s="11"/>
      <c r="B225" s="3"/>
      <c r="C225" s="3" t="s">
        <v>5</v>
      </c>
      <c r="D225" s="58"/>
      <c r="E225" s="59"/>
      <c r="F225" s="60"/>
      <c r="G225" s="22"/>
      <c r="H225" s="26"/>
    </row>
    <row r="226" spans="1:8" x14ac:dyDescent="0.25">
      <c r="A226" s="11"/>
      <c r="B226" s="3"/>
      <c r="C226" s="3" t="s">
        <v>6</v>
      </c>
      <c r="D226" s="58"/>
      <c r="E226" s="59"/>
      <c r="F226" s="60"/>
      <c r="G226" s="22"/>
      <c r="H226" s="26"/>
    </row>
    <row r="227" spans="1:8" x14ac:dyDescent="0.25">
      <c r="A227" s="11"/>
      <c r="B227" s="3"/>
      <c r="C227" s="3" t="s">
        <v>12</v>
      </c>
      <c r="D227" s="58"/>
      <c r="E227" s="59"/>
      <c r="F227" s="60"/>
      <c r="G227" s="22"/>
      <c r="H227" s="26"/>
    </row>
    <row r="228" spans="1:8" ht="33.75" customHeight="1" x14ac:dyDescent="0.25">
      <c r="A228" s="11" t="s">
        <v>55</v>
      </c>
      <c r="B228" s="4" t="s">
        <v>13</v>
      </c>
      <c r="C228" s="3"/>
      <c r="D228" s="61" t="s">
        <v>58</v>
      </c>
      <c r="E228" s="62"/>
      <c r="F228" s="63"/>
      <c r="G228" s="21" t="s">
        <v>56</v>
      </c>
      <c r="H228" s="25" t="s">
        <v>11</v>
      </c>
    </row>
    <row r="229" spans="1:8" x14ac:dyDescent="0.25">
      <c r="A229" s="11"/>
      <c r="B229" s="3"/>
      <c r="C229" s="3" t="s">
        <v>4</v>
      </c>
      <c r="D229" s="58"/>
      <c r="E229" s="59"/>
      <c r="F229" s="60"/>
      <c r="G229" s="22"/>
      <c r="H229" s="26"/>
    </row>
    <row r="230" spans="1:8" x14ac:dyDescent="0.25">
      <c r="A230" s="11"/>
      <c r="B230" s="3"/>
      <c r="C230" s="3" t="s">
        <v>5</v>
      </c>
      <c r="D230" s="58"/>
      <c r="E230" s="59"/>
      <c r="F230" s="60"/>
      <c r="G230" s="22"/>
      <c r="H230" s="26"/>
    </row>
    <row r="231" spans="1:8" x14ac:dyDescent="0.25">
      <c r="A231" s="11"/>
      <c r="B231" s="3"/>
      <c r="C231" s="3" t="s">
        <v>6</v>
      </c>
      <c r="D231" s="58"/>
      <c r="E231" s="59"/>
      <c r="F231" s="60"/>
      <c r="G231" s="22"/>
      <c r="H231" s="26"/>
    </row>
    <row r="232" spans="1:8" x14ac:dyDescent="0.25">
      <c r="A232" s="11"/>
      <c r="B232" s="3"/>
      <c r="C232" s="3" t="s">
        <v>12</v>
      </c>
      <c r="D232" s="58"/>
      <c r="E232" s="59"/>
      <c r="F232" s="60"/>
      <c r="G232" s="22"/>
      <c r="H232" s="26"/>
    </row>
    <row r="233" spans="1:8" ht="38.25" customHeight="1" x14ac:dyDescent="0.25">
      <c r="A233" s="11" t="s">
        <v>55</v>
      </c>
      <c r="B233" s="4" t="s">
        <v>15</v>
      </c>
      <c r="C233" s="3"/>
      <c r="D233" s="61" t="s">
        <v>59</v>
      </c>
      <c r="E233" s="62"/>
      <c r="F233" s="63"/>
      <c r="G233" s="21" t="s">
        <v>56</v>
      </c>
      <c r="H233" s="25" t="s">
        <v>11</v>
      </c>
    </row>
    <row r="234" spans="1:8" x14ac:dyDescent="0.25">
      <c r="A234" s="11"/>
      <c r="B234" s="3"/>
      <c r="C234" s="3" t="s">
        <v>4</v>
      </c>
      <c r="D234" s="58"/>
      <c r="E234" s="59"/>
      <c r="F234" s="60"/>
      <c r="G234" s="22"/>
      <c r="H234" s="26"/>
    </row>
    <row r="235" spans="1:8" x14ac:dyDescent="0.25">
      <c r="A235" s="11"/>
      <c r="B235" s="3"/>
      <c r="C235" s="3" t="s">
        <v>5</v>
      </c>
      <c r="D235" s="58"/>
      <c r="E235" s="59"/>
      <c r="F235" s="60"/>
      <c r="G235" s="22"/>
      <c r="H235" s="26"/>
    </row>
    <row r="236" spans="1:8" x14ac:dyDescent="0.25">
      <c r="A236" s="11"/>
      <c r="B236" s="3"/>
      <c r="C236" s="3" t="s">
        <v>6</v>
      </c>
      <c r="D236" s="58"/>
      <c r="E236" s="59"/>
      <c r="F236" s="60"/>
      <c r="G236" s="22"/>
      <c r="H236" s="26"/>
    </row>
    <row r="237" spans="1:8" x14ac:dyDescent="0.25">
      <c r="A237" s="11"/>
      <c r="B237" s="3"/>
      <c r="C237" s="3" t="s">
        <v>12</v>
      </c>
      <c r="D237" s="58"/>
      <c r="E237" s="59"/>
      <c r="F237" s="60"/>
      <c r="G237" s="22"/>
      <c r="H237" s="26"/>
    </row>
    <row r="238" spans="1:8" ht="35.25" customHeight="1" x14ac:dyDescent="0.25">
      <c r="A238" s="11" t="s">
        <v>55</v>
      </c>
      <c r="B238" s="4" t="s">
        <v>18</v>
      </c>
      <c r="C238" s="3"/>
      <c r="D238" s="61" t="s">
        <v>60</v>
      </c>
      <c r="E238" s="62"/>
      <c r="F238" s="63"/>
      <c r="G238" s="21" t="s">
        <v>56</v>
      </c>
      <c r="H238" s="25" t="s">
        <v>11</v>
      </c>
    </row>
    <row r="239" spans="1:8" x14ac:dyDescent="0.25">
      <c r="A239" s="11"/>
      <c r="B239" s="3"/>
      <c r="C239" s="3" t="s">
        <v>4</v>
      </c>
      <c r="D239" s="58"/>
      <c r="E239" s="59"/>
      <c r="F239" s="60"/>
      <c r="G239" s="22"/>
      <c r="H239" s="26"/>
    </row>
    <row r="240" spans="1:8" x14ac:dyDescent="0.25">
      <c r="A240" s="11"/>
      <c r="B240" s="3"/>
      <c r="C240" s="3" t="s">
        <v>5</v>
      </c>
      <c r="D240" s="58"/>
      <c r="E240" s="59"/>
      <c r="F240" s="60"/>
      <c r="G240" s="22"/>
      <c r="H240" s="26"/>
    </row>
    <row r="241" spans="1:8" x14ac:dyDescent="0.25">
      <c r="A241" s="11"/>
      <c r="B241" s="3"/>
      <c r="C241" s="3" t="s">
        <v>6</v>
      </c>
      <c r="D241" s="58"/>
      <c r="E241" s="59"/>
      <c r="F241" s="60"/>
      <c r="G241" s="22"/>
      <c r="H241" s="26"/>
    </row>
    <row r="242" spans="1:8" x14ac:dyDescent="0.25">
      <c r="A242" s="11"/>
      <c r="B242" s="3"/>
      <c r="C242" s="3" t="s">
        <v>12</v>
      </c>
      <c r="D242" s="58"/>
      <c r="E242" s="59"/>
      <c r="F242" s="60"/>
      <c r="G242" s="22"/>
      <c r="H242" s="26"/>
    </row>
    <row r="243" spans="1:8" ht="30" x14ac:dyDescent="0.25">
      <c r="A243" s="11" t="s">
        <v>55</v>
      </c>
      <c r="B243" s="4" t="s">
        <v>20</v>
      </c>
      <c r="C243" s="3"/>
      <c r="D243" s="61" t="s">
        <v>61</v>
      </c>
      <c r="E243" s="62"/>
      <c r="F243" s="63"/>
      <c r="G243" s="21" t="s">
        <v>56</v>
      </c>
      <c r="H243" s="25" t="s">
        <v>11</v>
      </c>
    </row>
    <row r="244" spans="1:8" x14ac:dyDescent="0.25">
      <c r="A244" s="11"/>
      <c r="B244" s="3"/>
      <c r="C244" s="3" t="s">
        <v>4</v>
      </c>
      <c r="D244" s="58"/>
      <c r="E244" s="59"/>
      <c r="F244" s="60"/>
      <c r="G244" s="22"/>
      <c r="H244" s="26"/>
    </row>
    <row r="245" spans="1:8" x14ac:dyDescent="0.25">
      <c r="A245" s="11"/>
      <c r="B245" s="3"/>
      <c r="C245" s="3" t="s">
        <v>5</v>
      </c>
      <c r="D245" s="58"/>
      <c r="E245" s="59"/>
      <c r="F245" s="60"/>
      <c r="G245" s="22"/>
      <c r="H245" s="26"/>
    </row>
    <row r="246" spans="1:8" x14ac:dyDescent="0.25">
      <c r="A246" s="11"/>
      <c r="B246" s="3"/>
      <c r="C246" s="3" t="s">
        <v>6</v>
      </c>
      <c r="D246" s="58"/>
      <c r="E246" s="59"/>
      <c r="F246" s="60"/>
      <c r="G246" s="22"/>
      <c r="H246" s="26"/>
    </row>
    <row r="247" spans="1:8" x14ac:dyDescent="0.25">
      <c r="A247" s="11"/>
      <c r="B247" s="3"/>
      <c r="C247" s="3" t="s">
        <v>12</v>
      </c>
      <c r="D247" s="58"/>
      <c r="E247" s="59"/>
      <c r="F247" s="60"/>
      <c r="G247" s="22"/>
      <c r="H247" s="26"/>
    </row>
    <row r="248" spans="1:8" ht="30" customHeight="1" x14ac:dyDescent="0.25">
      <c r="A248" s="11" t="s">
        <v>55</v>
      </c>
      <c r="B248" s="4" t="s">
        <v>23</v>
      </c>
      <c r="C248" s="3"/>
      <c r="D248" s="61" t="s">
        <v>62</v>
      </c>
      <c r="E248" s="62"/>
      <c r="F248" s="63"/>
      <c r="G248" s="21" t="s">
        <v>56</v>
      </c>
      <c r="H248" s="25" t="s">
        <v>11</v>
      </c>
    </row>
    <row r="249" spans="1:8" x14ac:dyDescent="0.25">
      <c r="A249" s="11"/>
      <c r="B249" s="3"/>
      <c r="C249" s="3" t="s">
        <v>4</v>
      </c>
      <c r="D249" s="58"/>
      <c r="E249" s="59"/>
      <c r="F249" s="60"/>
      <c r="G249" s="22"/>
      <c r="H249" s="26"/>
    </row>
    <row r="250" spans="1:8" x14ac:dyDescent="0.25">
      <c r="A250" s="11"/>
      <c r="B250" s="3"/>
      <c r="C250" s="3" t="s">
        <v>5</v>
      </c>
      <c r="D250" s="58"/>
      <c r="E250" s="59"/>
      <c r="F250" s="60"/>
      <c r="G250" s="22"/>
      <c r="H250" s="26"/>
    </row>
    <row r="251" spans="1:8" x14ac:dyDescent="0.25">
      <c r="A251" s="11"/>
      <c r="B251" s="3"/>
      <c r="C251" s="3" t="s">
        <v>6</v>
      </c>
      <c r="D251" s="58"/>
      <c r="E251" s="59"/>
      <c r="F251" s="60"/>
      <c r="G251" s="22"/>
      <c r="H251" s="26"/>
    </row>
    <row r="252" spans="1:8" x14ac:dyDescent="0.25">
      <c r="A252" s="11"/>
      <c r="B252" s="3"/>
      <c r="C252" s="3" t="s">
        <v>12</v>
      </c>
      <c r="D252" s="58"/>
      <c r="E252" s="59"/>
      <c r="F252" s="60"/>
      <c r="G252" s="22"/>
      <c r="H252" s="26"/>
    </row>
    <row r="253" spans="1:8" ht="29.25" customHeight="1" x14ac:dyDescent="0.25">
      <c r="A253" s="11" t="s">
        <v>55</v>
      </c>
      <c r="B253" s="4" t="s">
        <v>25</v>
      </c>
      <c r="C253" s="3"/>
      <c r="D253" s="61" t="s">
        <v>63</v>
      </c>
      <c r="E253" s="62"/>
      <c r="F253" s="63"/>
      <c r="G253" s="21" t="s">
        <v>56</v>
      </c>
      <c r="H253" s="25" t="s">
        <v>11</v>
      </c>
    </row>
    <row r="254" spans="1:8" x14ac:dyDescent="0.25">
      <c r="A254" s="11"/>
      <c r="B254" s="3"/>
      <c r="C254" s="3" t="s">
        <v>4</v>
      </c>
      <c r="D254" s="58"/>
      <c r="E254" s="59"/>
      <c r="F254" s="60"/>
      <c r="G254" s="22"/>
      <c r="H254" s="26"/>
    </row>
    <row r="255" spans="1:8" x14ac:dyDescent="0.25">
      <c r="A255" s="11"/>
      <c r="B255" s="3"/>
      <c r="C255" s="3" t="s">
        <v>5</v>
      </c>
      <c r="D255" s="58"/>
      <c r="E255" s="59"/>
      <c r="F255" s="60"/>
      <c r="G255" s="22"/>
      <c r="H255" s="26"/>
    </row>
    <row r="256" spans="1:8" x14ac:dyDescent="0.25">
      <c r="A256" s="11"/>
      <c r="B256" s="3"/>
      <c r="C256" s="3" t="s">
        <v>6</v>
      </c>
      <c r="D256" s="58"/>
      <c r="E256" s="59"/>
      <c r="F256" s="60"/>
      <c r="G256" s="22"/>
      <c r="H256" s="26"/>
    </row>
    <row r="257" spans="1:8" x14ac:dyDescent="0.25">
      <c r="A257" s="11"/>
      <c r="B257" s="3"/>
      <c r="C257" s="3" t="s">
        <v>12</v>
      </c>
      <c r="D257" s="58"/>
      <c r="E257" s="59"/>
      <c r="F257" s="60"/>
      <c r="G257" s="22"/>
      <c r="H257" s="26"/>
    </row>
    <row r="258" spans="1:8" ht="33" customHeight="1" x14ac:dyDescent="0.25">
      <c r="A258" s="11" t="s">
        <v>55</v>
      </c>
      <c r="B258" s="4" t="s">
        <v>28</v>
      </c>
      <c r="C258" s="3"/>
      <c r="D258" s="61" t="s">
        <v>64</v>
      </c>
      <c r="E258" s="62"/>
      <c r="F258" s="63"/>
      <c r="G258" s="21" t="s">
        <v>56</v>
      </c>
      <c r="H258" s="25" t="s">
        <v>11</v>
      </c>
    </row>
    <row r="259" spans="1:8" x14ac:dyDescent="0.25">
      <c r="A259" s="11"/>
      <c r="B259" s="3"/>
      <c r="C259" s="3" t="s">
        <v>4</v>
      </c>
      <c r="D259" s="58"/>
      <c r="E259" s="59"/>
      <c r="F259" s="60"/>
      <c r="G259" s="22"/>
      <c r="H259" s="26"/>
    </row>
    <row r="260" spans="1:8" x14ac:dyDescent="0.25">
      <c r="A260" s="11"/>
      <c r="B260" s="3"/>
      <c r="C260" s="3" t="s">
        <v>5</v>
      </c>
      <c r="D260" s="58"/>
      <c r="E260" s="59"/>
      <c r="F260" s="60"/>
      <c r="G260" s="22"/>
      <c r="H260" s="26"/>
    </row>
    <row r="261" spans="1:8" x14ac:dyDescent="0.25">
      <c r="A261" s="11"/>
      <c r="B261" s="3"/>
      <c r="C261" s="3" t="s">
        <v>6</v>
      </c>
      <c r="D261" s="58"/>
      <c r="E261" s="59"/>
      <c r="F261" s="60"/>
      <c r="G261" s="22"/>
      <c r="H261" s="26"/>
    </row>
    <row r="262" spans="1:8" x14ac:dyDescent="0.25">
      <c r="A262" s="11"/>
      <c r="B262" s="3"/>
      <c r="C262" s="3" t="s">
        <v>12</v>
      </c>
      <c r="D262" s="58"/>
      <c r="E262" s="59"/>
      <c r="F262" s="60"/>
      <c r="G262" s="22"/>
      <c r="H262" s="26"/>
    </row>
    <row r="263" spans="1:8" ht="30" x14ac:dyDescent="0.25">
      <c r="A263" s="11" t="s">
        <v>55</v>
      </c>
      <c r="B263" s="4" t="s">
        <v>26</v>
      </c>
      <c r="C263" s="3"/>
      <c r="D263" s="61" t="s">
        <v>65</v>
      </c>
      <c r="E263" s="62"/>
      <c r="F263" s="63"/>
      <c r="G263" s="21" t="s">
        <v>56</v>
      </c>
      <c r="H263" s="25" t="s">
        <v>11</v>
      </c>
    </row>
    <row r="264" spans="1:8" x14ac:dyDescent="0.25">
      <c r="A264" s="11"/>
      <c r="B264" s="3"/>
      <c r="C264" s="3" t="s">
        <v>4</v>
      </c>
      <c r="D264" s="58"/>
      <c r="E264" s="59"/>
      <c r="F264" s="60"/>
      <c r="G264" s="22"/>
      <c r="H264" s="26"/>
    </row>
    <row r="265" spans="1:8" x14ac:dyDescent="0.25">
      <c r="A265" s="11"/>
      <c r="B265" s="3"/>
      <c r="C265" s="3" t="s">
        <v>5</v>
      </c>
      <c r="D265" s="58"/>
      <c r="E265" s="59"/>
      <c r="F265" s="60"/>
      <c r="G265" s="22"/>
      <c r="H265" s="26"/>
    </row>
    <row r="266" spans="1:8" x14ac:dyDescent="0.25">
      <c r="A266" s="11"/>
      <c r="B266" s="3"/>
      <c r="C266" s="3" t="s">
        <v>6</v>
      </c>
      <c r="D266" s="58"/>
      <c r="E266" s="59"/>
      <c r="F266" s="60"/>
      <c r="G266" s="22"/>
      <c r="H266" s="26"/>
    </row>
    <row r="267" spans="1:8" x14ac:dyDescent="0.25">
      <c r="A267" s="11"/>
      <c r="B267" s="3"/>
      <c r="C267" s="3" t="s">
        <v>12</v>
      </c>
      <c r="D267" s="58"/>
      <c r="E267" s="59"/>
      <c r="F267" s="60"/>
      <c r="G267" s="22"/>
      <c r="H267" s="26"/>
    </row>
    <row r="268" spans="1:8" ht="30" x14ac:dyDescent="0.25">
      <c r="A268" s="11" t="s">
        <v>55</v>
      </c>
      <c r="B268" s="4" t="s">
        <v>30</v>
      </c>
      <c r="C268" s="3"/>
      <c r="D268" s="61" t="s">
        <v>66</v>
      </c>
      <c r="E268" s="62"/>
      <c r="F268" s="63"/>
      <c r="G268" s="21" t="s">
        <v>56</v>
      </c>
      <c r="H268" s="25" t="s">
        <v>11</v>
      </c>
    </row>
    <row r="269" spans="1:8" x14ac:dyDescent="0.25">
      <c r="A269" s="11"/>
      <c r="B269" s="3"/>
      <c r="C269" s="3" t="s">
        <v>4</v>
      </c>
      <c r="D269" s="58"/>
      <c r="E269" s="59"/>
      <c r="F269" s="60"/>
      <c r="G269" s="22"/>
      <c r="H269" s="26"/>
    </row>
    <row r="270" spans="1:8" x14ac:dyDescent="0.25">
      <c r="A270" s="11"/>
      <c r="B270" s="3"/>
      <c r="C270" s="3" t="s">
        <v>5</v>
      </c>
      <c r="D270" s="58"/>
      <c r="E270" s="59"/>
      <c r="F270" s="60"/>
      <c r="G270" s="22"/>
      <c r="H270" s="26"/>
    </row>
    <row r="271" spans="1:8" x14ac:dyDescent="0.25">
      <c r="A271" s="11"/>
      <c r="B271" s="3"/>
      <c r="C271" s="3" t="s">
        <v>6</v>
      </c>
      <c r="D271" s="58"/>
      <c r="E271" s="59"/>
      <c r="F271" s="60"/>
      <c r="G271" s="22"/>
      <c r="H271" s="26"/>
    </row>
    <row r="272" spans="1:8" x14ac:dyDescent="0.25">
      <c r="A272" s="11"/>
      <c r="B272" s="3"/>
      <c r="C272" s="3" t="s">
        <v>12</v>
      </c>
      <c r="D272" s="58"/>
      <c r="E272" s="59"/>
      <c r="F272" s="60"/>
      <c r="G272" s="22"/>
      <c r="H272" s="26"/>
    </row>
    <row r="273" spans="1:8" ht="30" x14ac:dyDescent="0.25">
      <c r="A273" s="11" t="s">
        <v>55</v>
      </c>
      <c r="B273" s="4" t="s">
        <v>67</v>
      </c>
      <c r="C273" s="3"/>
      <c r="D273" s="61" t="s">
        <v>68</v>
      </c>
      <c r="E273" s="62"/>
      <c r="F273" s="63"/>
      <c r="G273" s="21" t="s">
        <v>56</v>
      </c>
      <c r="H273" s="25" t="s">
        <v>11</v>
      </c>
    </row>
    <row r="274" spans="1:8" x14ac:dyDescent="0.25">
      <c r="A274" s="11"/>
      <c r="B274" s="3"/>
      <c r="C274" s="3" t="s">
        <v>4</v>
      </c>
      <c r="D274" s="58"/>
      <c r="E274" s="59"/>
      <c r="F274" s="60"/>
      <c r="G274" s="22"/>
      <c r="H274" s="26"/>
    </row>
    <row r="275" spans="1:8" x14ac:dyDescent="0.25">
      <c r="A275" s="11"/>
      <c r="B275" s="3"/>
      <c r="C275" s="3" t="s">
        <v>5</v>
      </c>
      <c r="D275" s="58"/>
      <c r="E275" s="59"/>
      <c r="F275" s="60"/>
      <c r="G275" s="22"/>
      <c r="H275" s="26"/>
    </row>
    <row r="276" spans="1:8" x14ac:dyDescent="0.25">
      <c r="A276" s="11"/>
      <c r="B276" s="3"/>
      <c r="C276" s="3" t="s">
        <v>6</v>
      </c>
      <c r="D276" s="58"/>
      <c r="E276" s="59"/>
      <c r="F276" s="60"/>
      <c r="G276" s="22"/>
      <c r="H276" s="26"/>
    </row>
    <row r="277" spans="1:8" x14ac:dyDescent="0.25">
      <c r="A277" s="11"/>
      <c r="B277" s="3"/>
      <c r="C277" s="3" t="s">
        <v>12</v>
      </c>
      <c r="D277" s="58"/>
      <c r="E277" s="59"/>
      <c r="F277" s="60"/>
      <c r="G277" s="22"/>
      <c r="H277" s="26"/>
    </row>
    <row r="278" spans="1:8" ht="30" x14ac:dyDescent="0.25">
      <c r="A278" s="11" t="s">
        <v>55</v>
      </c>
      <c r="B278" s="4" t="s">
        <v>69</v>
      </c>
      <c r="C278" s="3"/>
      <c r="D278" s="61" t="s">
        <v>70</v>
      </c>
      <c r="E278" s="62"/>
      <c r="F278" s="63"/>
      <c r="G278" s="21" t="s">
        <v>56</v>
      </c>
      <c r="H278" s="25" t="s">
        <v>11</v>
      </c>
    </row>
    <row r="279" spans="1:8" x14ac:dyDescent="0.25">
      <c r="A279" s="11"/>
      <c r="B279" s="3"/>
      <c r="C279" s="3" t="s">
        <v>4</v>
      </c>
      <c r="D279" s="58"/>
      <c r="E279" s="59"/>
      <c r="F279" s="60"/>
      <c r="G279" s="22"/>
      <c r="H279" s="26"/>
    </row>
    <row r="280" spans="1:8" x14ac:dyDescent="0.25">
      <c r="A280" s="11"/>
      <c r="B280" s="3"/>
      <c r="C280" s="3" t="s">
        <v>5</v>
      </c>
      <c r="D280" s="58"/>
      <c r="E280" s="59"/>
      <c r="F280" s="60"/>
      <c r="G280" s="22"/>
      <c r="H280" s="26"/>
    </row>
    <row r="281" spans="1:8" x14ac:dyDescent="0.25">
      <c r="A281" s="11"/>
      <c r="B281" s="3"/>
      <c r="C281" s="3" t="s">
        <v>6</v>
      </c>
      <c r="D281" s="58"/>
      <c r="E281" s="59"/>
      <c r="F281" s="60"/>
      <c r="G281" s="22"/>
      <c r="H281" s="26"/>
    </row>
    <row r="282" spans="1:8" x14ac:dyDescent="0.25">
      <c r="A282" s="11"/>
      <c r="B282" s="3"/>
      <c r="C282" s="3" t="s">
        <v>12</v>
      </c>
      <c r="D282" s="58"/>
      <c r="E282" s="59"/>
      <c r="F282" s="60"/>
      <c r="G282" s="22"/>
      <c r="H282" s="26"/>
    </row>
    <row r="283" spans="1:8" ht="30" x14ac:dyDescent="0.25">
      <c r="A283" s="11" t="s">
        <v>55</v>
      </c>
      <c r="B283" s="4" t="s">
        <v>72</v>
      </c>
      <c r="C283" s="3"/>
      <c r="D283" s="61" t="s">
        <v>71</v>
      </c>
      <c r="E283" s="62"/>
      <c r="F283" s="63"/>
      <c r="G283" s="21" t="s">
        <v>56</v>
      </c>
      <c r="H283" s="25" t="s">
        <v>11</v>
      </c>
    </row>
    <row r="284" spans="1:8" x14ac:dyDescent="0.25">
      <c r="A284" s="11"/>
      <c r="B284" s="3"/>
      <c r="C284" s="3" t="s">
        <v>4</v>
      </c>
      <c r="D284" s="58"/>
      <c r="E284" s="59"/>
      <c r="F284" s="60"/>
      <c r="G284" s="22"/>
      <c r="H284" s="26"/>
    </row>
    <row r="285" spans="1:8" x14ac:dyDescent="0.25">
      <c r="A285" s="11"/>
      <c r="B285" s="3"/>
      <c r="C285" s="3" t="s">
        <v>5</v>
      </c>
      <c r="D285" s="58"/>
      <c r="E285" s="59"/>
      <c r="F285" s="60"/>
      <c r="G285" s="22"/>
      <c r="H285" s="26"/>
    </row>
    <row r="286" spans="1:8" x14ac:dyDescent="0.25">
      <c r="A286" s="11"/>
      <c r="B286" s="3"/>
      <c r="C286" s="3" t="s">
        <v>6</v>
      </c>
      <c r="D286" s="58"/>
      <c r="E286" s="59"/>
      <c r="F286" s="60"/>
      <c r="G286" s="22"/>
      <c r="H286" s="26"/>
    </row>
    <row r="287" spans="1:8" x14ac:dyDescent="0.25">
      <c r="A287" s="11"/>
      <c r="B287" s="3"/>
      <c r="C287" s="3" t="s">
        <v>12</v>
      </c>
      <c r="D287" s="58"/>
      <c r="E287" s="59"/>
      <c r="F287" s="60"/>
      <c r="G287" s="22"/>
      <c r="H287" s="26"/>
    </row>
    <row r="288" spans="1:8" ht="34.5" customHeight="1" x14ac:dyDescent="0.25">
      <c r="A288" s="11" t="s">
        <v>55</v>
      </c>
      <c r="B288" s="4" t="s">
        <v>74</v>
      </c>
      <c r="C288" s="3"/>
      <c r="D288" s="61" t="s">
        <v>73</v>
      </c>
      <c r="E288" s="62"/>
      <c r="F288" s="63"/>
      <c r="G288" s="21" t="s">
        <v>56</v>
      </c>
      <c r="H288" s="25" t="s">
        <v>11</v>
      </c>
    </row>
    <row r="289" spans="1:8" x14ac:dyDescent="0.25">
      <c r="A289" s="11"/>
      <c r="B289" s="3"/>
      <c r="C289" s="3" t="s">
        <v>4</v>
      </c>
      <c r="D289" s="58"/>
      <c r="E289" s="59"/>
      <c r="F289" s="60"/>
      <c r="G289" s="22"/>
      <c r="H289" s="26"/>
    </row>
    <row r="290" spans="1:8" x14ac:dyDescent="0.25">
      <c r="A290" s="11"/>
      <c r="B290" s="3"/>
      <c r="C290" s="3" t="s">
        <v>5</v>
      </c>
      <c r="D290" s="58"/>
      <c r="E290" s="59"/>
      <c r="F290" s="60"/>
      <c r="G290" s="22"/>
      <c r="H290" s="26"/>
    </row>
    <row r="291" spans="1:8" x14ac:dyDescent="0.25">
      <c r="A291" s="11"/>
      <c r="B291" s="3"/>
      <c r="C291" s="3" t="s">
        <v>6</v>
      </c>
      <c r="D291" s="58"/>
      <c r="E291" s="59"/>
      <c r="F291" s="60"/>
      <c r="G291" s="22"/>
      <c r="H291" s="26"/>
    </row>
    <row r="292" spans="1:8" x14ac:dyDescent="0.25">
      <c r="A292" s="11"/>
      <c r="B292" s="3"/>
      <c r="C292" s="3" t="s">
        <v>12</v>
      </c>
      <c r="D292" s="58"/>
      <c r="E292" s="59"/>
      <c r="F292" s="60"/>
      <c r="G292" s="22"/>
      <c r="H292" s="26"/>
    </row>
    <row r="293" spans="1:8" ht="30" x14ac:dyDescent="0.25">
      <c r="A293" s="11" t="s">
        <v>55</v>
      </c>
      <c r="B293" s="4" t="s">
        <v>75</v>
      </c>
      <c r="C293" s="3"/>
      <c r="D293" s="61" t="s">
        <v>76</v>
      </c>
      <c r="E293" s="62"/>
      <c r="F293" s="63"/>
      <c r="G293" s="21" t="s">
        <v>56</v>
      </c>
      <c r="H293" s="25" t="s">
        <v>11</v>
      </c>
    </row>
    <row r="294" spans="1:8" x14ac:dyDescent="0.25">
      <c r="A294" s="11"/>
      <c r="B294" s="3"/>
      <c r="C294" s="3" t="s">
        <v>4</v>
      </c>
      <c r="D294" s="58"/>
      <c r="E294" s="59"/>
      <c r="F294" s="60"/>
      <c r="G294" s="22"/>
      <c r="H294" s="26"/>
    </row>
    <row r="295" spans="1:8" x14ac:dyDescent="0.25">
      <c r="A295" s="11"/>
      <c r="B295" s="3"/>
      <c r="C295" s="3" t="s">
        <v>5</v>
      </c>
      <c r="D295" s="58"/>
      <c r="E295" s="59"/>
      <c r="F295" s="60"/>
      <c r="G295" s="22"/>
      <c r="H295" s="26"/>
    </row>
    <row r="296" spans="1:8" x14ac:dyDescent="0.25">
      <c r="A296" s="11"/>
      <c r="B296" s="3"/>
      <c r="C296" s="3" t="s">
        <v>6</v>
      </c>
      <c r="D296" s="58"/>
      <c r="E296" s="59"/>
      <c r="F296" s="60"/>
      <c r="G296" s="22"/>
      <c r="H296" s="26"/>
    </row>
    <row r="297" spans="1:8" x14ac:dyDescent="0.25">
      <c r="A297" s="11"/>
      <c r="B297" s="3"/>
      <c r="C297" s="3" t="s">
        <v>12</v>
      </c>
      <c r="D297" s="58"/>
      <c r="E297" s="59"/>
      <c r="F297" s="60"/>
      <c r="G297" s="22"/>
      <c r="H297" s="26"/>
    </row>
    <row r="298" spans="1:8" ht="30.75" customHeight="1" x14ac:dyDescent="0.25">
      <c r="A298" s="11" t="s">
        <v>55</v>
      </c>
      <c r="B298" s="4" t="s">
        <v>77</v>
      </c>
      <c r="C298" s="3"/>
      <c r="D298" s="61" t="s">
        <v>78</v>
      </c>
      <c r="E298" s="62"/>
      <c r="F298" s="63"/>
      <c r="G298" s="21" t="s">
        <v>79</v>
      </c>
      <c r="H298" s="25" t="s">
        <v>11</v>
      </c>
    </row>
    <row r="299" spans="1:8" x14ac:dyDescent="0.25">
      <c r="A299" s="11"/>
      <c r="B299" s="3"/>
      <c r="C299" s="3" t="s">
        <v>4</v>
      </c>
      <c r="D299" s="58"/>
      <c r="E299" s="59"/>
      <c r="F299" s="60"/>
      <c r="G299" s="22"/>
      <c r="H299" s="26"/>
    </row>
    <row r="300" spans="1:8" x14ac:dyDescent="0.25">
      <c r="A300" s="11"/>
      <c r="B300" s="3"/>
      <c r="C300" s="3" t="s">
        <v>5</v>
      </c>
      <c r="D300" s="58"/>
      <c r="E300" s="59"/>
      <c r="F300" s="60"/>
      <c r="G300" s="22"/>
      <c r="H300" s="26"/>
    </row>
    <row r="301" spans="1:8" x14ac:dyDescent="0.25">
      <c r="A301" s="11"/>
      <c r="B301" s="3"/>
      <c r="C301" s="3" t="s">
        <v>6</v>
      </c>
      <c r="D301" s="58"/>
      <c r="E301" s="59"/>
      <c r="F301" s="60"/>
      <c r="G301" s="22"/>
      <c r="H301" s="26"/>
    </row>
    <row r="302" spans="1:8" x14ac:dyDescent="0.25">
      <c r="A302" s="11"/>
      <c r="B302" s="3"/>
      <c r="C302" s="3" t="s">
        <v>12</v>
      </c>
      <c r="D302" s="58"/>
      <c r="E302" s="59"/>
      <c r="F302" s="60"/>
      <c r="G302" s="22"/>
      <c r="H302" s="26"/>
    </row>
    <row r="303" spans="1:8" ht="30" customHeight="1" x14ac:dyDescent="0.25">
      <c r="A303" s="11" t="s">
        <v>55</v>
      </c>
      <c r="B303" s="4" t="s">
        <v>80</v>
      </c>
      <c r="C303" s="3"/>
      <c r="D303" s="61" t="s">
        <v>81</v>
      </c>
      <c r="E303" s="62"/>
      <c r="F303" s="63"/>
      <c r="G303" s="21" t="s">
        <v>79</v>
      </c>
      <c r="H303" s="25" t="s">
        <v>11</v>
      </c>
    </row>
    <row r="304" spans="1:8" x14ac:dyDescent="0.25">
      <c r="A304" s="11"/>
      <c r="B304" s="3"/>
      <c r="C304" s="3" t="s">
        <v>4</v>
      </c>
      <c r="D304" s="58"/>
      <c r="E304" s="59"/>
      <c r="F304" s="60"/>
      <c r="G304" s="22"/>
      <c r="H304" s="26"/>
    </row>
    <row r="305" spans="1:9" x14ac:dyDescent="0.25">
      <c r="A305" s="11"/>
      <c r="B305" s="3"/>
      <c r="C305" s="3" t="s">
        <v>5</v>
      </c>
      <c r="D305" s="58"/>
      <c r="E305" s="59"/>
      <c r="F305" s="60"/>
      <c r="G305" s="22"/>
      <c r="H305" s="26"/>
    </row>
    <row r="306" spans="1:9" x14ac:dyDescent="0.25">
      <c r="A306" s="11"/>
      <c r="B306" s="3"/>
      <c r="C306" s="3" t="s">
        <v>6</v>
      </c>
      <c r="D306" s="58"/>
      <c r="E306" s="59"/>
      <c r="F306" s="60"/>
      <c r="G306" s="22"/>
      <c r="H306" s="26"/>
    </row>
    <row r="307" spans="1:9" x14ac:dyDescent="0.25">
      <c r="A307" s="11"/>
      <c r="B307" s="3"/>
      <c r="C307" s="3" t="s">
        <v>12</v>
      </c>
      <c r="D307" s="58"/>
      <c r="E307" s="59"/>
      <c r="F307" s="60"/>
      <c r="G307" s="22"/>
      <c r="H307" s="26"/>
    </row>
    <row r="308" spans="1:9" ht="35.25" customHeight="1" x14ac:dyDescent="0.25">
      <c r="A308" s="11" t="s">
        <v>55</v>
      </c>
      <c r="B308" s="4" t="s">
        <v>82</v>
      </c>
      <c r="C308" s="3"/>
      <c r="D308" s="61" t="s">
        <v>83</v>
      </c>
      <c r="E308" s="62"/>
      <c r="F308" s="63"/>
      <c r="G308" s="21" t="s">
        <v>79</v>
      </c>
      <c r="H308" s="25" t="s">
        <v>11</v>
      </c>
    </row>
    <row r="309" spans="1:9" x14ac:dyDescent="0.25">
      <c r="A309" s="11"/>
      <c r="B309" s="3"/>
      <c r="C309" s="3" t="s">
        <v>4</v>
      </c>
      <c r="D309" s="58"/>
      <c r="E309" s="59"/>
      <c r="F309" s="60"/>
      <c r="G309" s="22"/>
      <c r="H309" s="26"/>
    </row>
    <row r="310" spans="1:9" x14ac:dyDescent="0.25">
      <c r="A310" s="11"/>
      <c r="B310" s="3"/>
      <c r="C310" s="3" t="s">
        <v>5</v>
      </c>
      <c r="D310" s="58"/>
      <c r="E310" s="59"/>
      <c r="F310" s="60"/>
      <c r="G310" s="22"/>
      <c r="H310" s="26"/>
    </row>
    <row r="311" spans="1:9" x14ac:dyDescent="0.25">
      <c r="A311" s="11"/>
      <c r="B311" s="3"/>
      <c r="C311" s="3" t="s">
        <v>6</v>
      </c>
      <c r="D311" s="58"/>
      <c r="E311" s="59"/>
      <c r="F311" s="60"/>
      <c r="G311" s="22"/>
      <c r="H311" s="26"/>
    </row>
    <row r="312" spans="1:9" x14ac:dyDescent="0.25">
      <c r="A312" s="11"/>
      <c r="B312" s="3"/>
      <c r="C312" s="3" t="s">
        <v>12</v>
      </c>
      <c r="D312" s="58"/>
      <c r="E312" s="59"/>
      <c r="F312" s="60"/>
      <c r="G312" s="22"/>
      <c r="H312" s="26"/>
    </row>
    <row r="313" spans="1:9" ht="35.25" customHeight="1" x14ac:dyDescent="0.25">
      <c r="A313" s="11" t="s">
        <v>55</v>
      </c>
      <c r="B313" s="4" t="s">
        <v>85</v>
      </c>
      <c r="C313" s="3"/>
      <c r="D313" s="61" t="s">
        <v>84</v>
      </c>
      <c r="E313" s="62"/>
      <c r="F313" s="63"/>
      <c r="G313" s="21" t="s">
        <v>79</v>
      </c>
      <c r="H313" s="25" t="s">
        <v>11</v>
      </c>
    </row>
    <row r="314" spans="1:9" x14ac:dyDescent="0.25">
      <c r="A314" s="11"/>
      <c r="B314" s="3"/>
      <c r="C314" s="3" t="s">
        <v>4</v>
      </c>
      <c r="D314" s="58"/>
      <c r="E314" s="59"/>
      <c r="F314" s="60"/>
      <c r="G314" s="22"/>
      <c r="H314" s="26"/>
    </row>
    <row r="315" spans="1:9" x14ac:dyDescent="0.25">
      <c r="A315" s="11"/>
      <c r="B315" s="3"/>
      <c r="C315" s="3" t="s">
        <v>5</v>
      </c>
      <c r="D315" s="58"/>
      <c r="E315" s="59"/>
      <c r="F315" s="60"/>
      <c r="G315" s="22"/>
      <c r="H315" s="26"/>
    </row>
    <row r="316" spans="1:9" x14ac:dyDescent="0.25">
      <c r="A316" s="11"/>
      <c r="B316" s="3"/>
      <c r="C316" s="3" t="s">
        <v>6</v>
      </c>
      <c r="D316" s="58"/>
      <c r="E316" s="59"/>
      <c r="F316" s="60"/>
      <c r="G316" s="22"/>
      <c r="H316" s="26"/>
    </row>
    <row r="317" spans="1:9" ht="15.75" thickBot="1" x14ac:dyDescent="0.3">
      <c r="A317" s="12"/>
      <c r="B317" s="6"/>
      <c r="C317" s="6" t="s">
        <v>12</v>
      </c>
      <c r="D317" s="64"/>
      <c r="E317" s="65"/>
      <c r="F317" s="66"/>
      <c r="G317" s="23"/>
      <c r="H317" s="27"/>
    </row>
    <row r="318" spans="1:9" x14ac:dyDescent="0.25">
      <c r="E318" s="17" t="s">
        <v>86</v>
      </c>
      <c r="I318" s="37">
        <f>SUM(H224:H227,H229:H232,H234:H237,H239:H242,H244:H247,H249:H252,H254:H257,H259:H262,H264:H267,H269:H272,H274:H277,H279:H282,H284:H287,H289:H292,H294:H297,H299:H302,H304:H307,H309:H312,H314:H317)</f>
        <v>0</v>
      </c>
    </row>
    <row r="319" spans="1:9" ht="15.75" thickBot="1" x14ac:dyDescent="0.3"/>
    <row r="320" spans="1:9" ht="24" customHeight="1" x14ac:dyDescent="0.25">
      <c r="A320" s="101" t="s">
        <v>87</v>
      </c>
      <c r="B320" s="102"/>
      <c r="C320" s="102"/>
      <c r="D320" s="102"/>
      <c r="E320" s="102"/>
      <c r="F320" s="102"/>
      <c r="G320" s="102"/>
      <c r="H320" s="103"/>
    </row>
    <row r="321" spans="1:8" ht="51" customHeight="1" x14ac:dyDescent="0.25">
      <c r="A321" s="11" t="s">
        <v>88</v>
      </c>
      <c r="B321" s="4"/>
      <c r="C321" s="3"/>
      <c r="D321" s="78" t="s">
        <v>89</v>
      </c>
      <c r="E321" s="78"/>
      <c r="F321" s="78"/>
      <c r="G321" s="78"/>
      <c r="H321" s="25" t="s">
        <v>11</v>
      </c>
    </row>
    <row r="322" spans="1:8" x14ac:dyDescent="0.25">
      <c r="A322" s="11"/>
      <c r="B322" s="3"/>
      <c r="C322" s="3" t="s">
        <v>4</v>
      </c>
      <c r="D322" s="105"/>
      <c r="E322" s="105"/>
      <c r="F322" s="105"/>
      <c r="G322" s="105"/>
      <c r="H322" s="26"/>
    </row>
    <row r="323" spans="1:8" x14ac:dyDescent="0.25">
      <c r="A323" s="11"/>
      <c r="B323" s="3"/>
      <c r="C323" s="3" t="s">
        <v>5</v>
      </c>
      <c r="D323" s="105"/>
      <c r="E323" s="105"/>
      <c r="F323" s="105"/>
      <c r="G323" s="105"/>
      <c r="H323" s="26"/>
    </row>
    <row r="324" spans="1:8" x14ac:dyDescent="0.25">
      <c r="A324" s="11"/>
      <c r="B324" s="3"/>
      <c r="C324" s="3" t="s">
        <v>6</v>
      </c>
      <c r="D324" s="105"/>
      <c r="E324" s="105"/>
      <c r="F324" s="105"/>
      <c r="G324" s="105"/>
      <c r="H324" s="26"/>
    </row>
    <row r="325" spans="1:8" x14ac:dyDescent="0.25">
      <c r="A325" s="11"/>
      <c r="B325" s="3"/>
      <c r="C325" s="3" t="s">
        <v>12</v>
      </c>
      <c r="D325" s="105"/>
      <c r="E325" s="105"/>
      <c r="F325" s="105"/>
      <c r="G325" s="105"/>
      <c r="H325" s="26"/>
    </row>
    <row r="326" spans="1:8" ht="267" customHeight="1" x14ac:dyDescent="0.25">
      <c r="A326" s="11" t="s">
        <v>103</v>
      </c>
      <c r="B326" s="4" t="s">
        <v>7</v>
      </c>
      <c r="C326" s="3"/>
      <c r="D326" s="78" t="s">
        <v>90</v>
      </c>
      <c r="E326" s="78"/>
      <c r="F326" s="104" t="s">
        <v>91</v>
      </c>
      <c r="G326" s="104"/>
      <c r="H326" s="25" t="s">
        <v>11</v>
      </c>
    </row>
    <row r="327" spans="1:8" x14ac:dyDescent="0.25">
      <c r="A327" s="11"/>
      <c r="B327" s="3"/>
      <c r="C327" s="3" t="s">
        <v>4</v>
      </c>
      <c r="D327" s="105"/>
      <c r="E327" s="105"/>
      <c r="F327" s="106"/>
      <c r="G327" s="106"/>
      <c r="H327" s="26"/>
    </row>
    <row r="328" spans="1:8" x14ac:dyDescent="0.25">
      <c r="A328" s="11"/>
      <c r="B328" s="3"/>
      <c r="C328" s="3" t="s">
        <v>5</v>
      </c>
      <c r="D328" s="105"/>
      <c r="E328" s="105"/>
      <c r="F328" s="106"/>
      <c r="G328" s="106"/>
      <c r="H328" s="26"/>
    </row>
    <row r="329" spans="1:8" x14ac:dyDescent="0.25">
      <c r="A329" s="11"/>
      <c r="B329" s="3"/>
      <c r="C329" s="3" t="s">
        <v>6</v>
      </c>
      <c r="D329" s="105"/>
      <c r="E329" s="105"/>
      <c r="F329" s="106"/>
      <c r="G329" s="106"/>
      <c r="H329" s="26"/>
    </row>
    <row r="330" spans="1:8" x14ac:dyDescent="0.25">
      <c r="A330" s="11"/>
      <c r="B330" s="3"/>
      <c r="C330" s="3" t="s">
        <v>12</v>
      </c>
      <c r="D330" s="105"/>
      <c r="E330" s="105"/>
      <c r="F330" s="106"/>
      <c r="G330" s="106"/>
      <c r="H330" s="26"/>
    </row>
    <row r="331" spans="1:8" ht="267" customHeight="1" x14ac:dyDescent="0.25">
      <c r="A331" s="11" t="s">
        <v>103</v>
      </c>
      <c r="B331" s="4" t="s">
        <v>13</v>
      </c>
      <c r="C331" s="3"/>
      <c r="D331" s="78" t="s">
        <v>92</v>
      </c>
      <c r="E331" s="78"/>
      <c r="F331" s="104" t="s">
        <v>91</v>
      </c>
      <c r="G331" s="104"/>
      <c r="H331" s="25" t="s">
        <v>11</v>
      </c>
    </row>
    <row r="332" spans="1:8" x14ac:dyDescent="0.25">
      <c r="A332" s="11"/>
      <c r="B332" s="3"/>
      <c r="C332" s="3" t="s">
        <v>4</v>
      </c>
      <c r="D332" s="105"/>
      <c r="E332" s="105"/>
      <c r="F332" s="106"/>
      <c r="G332" s="106"/>
      <c r="H332" s="26"/>
    </row>
    <row r="333" spans="1:8" x14ac:dyDescent="0.25">
      <c r="A333" s="11"/>
      <c r="B333" s="3"/>
      <c r="C333" s="3" t="s">
        <v>5</v>
      </c>
      <c r="D333" s="105"/>
      <c r="E333" s="105"/>
      <c r="F333" s="106"/>
      <c r="G333" s="106"/>
      <c r="H333" s="26"/>
    </row>
    <row r="334" spans="1:8" x14ac:dyDescent="0.25">
      <c r="A334" s="11"/>
      <c r="B334" s="3"/>
      <c r="C334" s="3" t="s">
        <v>6</v>
      </c>
      <c r="D334" s="105"/>
      <c r="E334" s="105"/>
      <c r="F334" s="106"/>
      <c r="G334" s="106"/>
      <c r="H334" s="26"/>
    </row>
    <row r="335" spans="1:8" x14ac:dyDescent="0.25">
      <c r="A335" s="11"/>
      <c r="B335" s="3"/>
      <c r="C335" s="3" t="s">
        <v>12</v>
      </c>
      <c r="D335" s="105"/>
      <c r="E335" s="105"/>
      <c r="F335" s="106"/>
      <c r="G335" s="106"/>
      <c r="H335" s="26"/>
    </row>
    <row r="336" spans="1:8" ht="30" x14ac:dyDescent="0.25">
      <c r="A336" s="11" t="s">
        <v>104</v>
      </c>
      <c r="B336" s="4" t="s">
        <v>7</v>
      </c>
      <c r="C336" s="3"/>
      <c r="D336" s="78" t="s">
        <v>93</v>
      </c>
      <c r="E336" s="78"/>
      <c r="F336" s="78"/>
      <c r="G336" s="21" t="s">
        <v>95</v>
      </c>
      <c r="H336" s="25" t="s">
        <v>11</v>
      </c>
    </row>
    <row r="337" spans="1:8" x14ac:dyDescent="0.25">
      <c r="A337" s="11"/>
      <c r="B337" s="3"/>
      <c r="C337" s="3" t="s">
        <v>4</v>
      </c>
      <c r="D337" s="78"/>
      <c r="E337" s="78"/>
      <c r="F337" s="78"/>
      <c r="G337" s="22"/>
      <c r="H337" s="26"/>
    </row>
    <row r="338" spans="1:8" x14ac:dyDescent="0.25">
      <c r="A338" s="11"/>
      <c r="B338" s="3"/>
      <c r="C338" s="3" t="s">
        <v>5</v>
      </c>
      <c r="D338" s="78"/>
      <c r="E338" s="78"/>
      <c r="F338" s="78"/>
      <c r="G338" s="22"/>
      <c r="H338" s="26"/>
    </row>
    <row r="339" spans="1:8" x14ac:dyDescent="0.25">
      <c r="A339" s="11"/>
      <c r="B339" s="3"/>
      <c r="C339" s="3" t="s">
        <v>6</v>
      </c>
      <c r="D339" s="78"/>
      <c r="E339" s="78"/>
      <c r="F339" s="78"/>
      <c r="G339" s="22"/>
      <c r="H339" s="26"/>
    </row>
    <row r="340" spans="1:8" x14ac:dyDescent="0.25">
      <c r="A340" s="11"/>
      <c r="B340" s="3"/>
      <c r="C340" s="3" t="s">
        <v>12</v>
      </c>
      <c r="D340" s="78"/>
      <c r="E340" s="78"/>
      <c r="F340" s="78"/>
      <c r="G340" s="22"/>
      <c r="H340" s="26"/>
    </row>
    <row r="341" spans="1:8" ht="47.25" customHeight="1" x14ac:dyDescent="0.25">
      <c r="A341" s="11" t="s">
        <v>104</v>
      </c>
      <c r="B341" s="4" t="s">
        <v>13</v>
      </c>
      <c r="C341" s="3"/>
      <c r="D341" s="78" t="s">
        <v>94</v>
      </c>
      <c r="E341" s="78"/>
      <c r="F341" s="78"/>
      <c r="G341" s="21" t="s">
        <v>95</v>
      </c>
      <c r="H341" s="25" t="s">
        <v>11</v>
      </c>
    </row>
    <row r="342" spans="1:8" x14ac:dyDescent="0.25">
      <c r="A342" s="11"/>
      <c r="B342" s="3"/>
      <c r="C342" s="3" t="s">
        <v>4</v>
      </c>
      <c r="D342" s="78"/>
      <c r="E342" s="78"/>
      <c r="F342" s="78"/>
      <c r="G342" s="22"/>
      <c r="H342" s="26"/>
    </row>
    <row r="343" spans="1:8" x14ac:dyDescent="0.25">
      <c r="A343" s="11"/>
      <c r="B343" s="3"/>
      <c r="C343" s="3" t="s">
        <v>5</v>
      </c>
      <c r="D343" s="78"/>
      <c r="E343" s="78"/>
      <c r="F343" s="78"/>
      <c r="G343" s="22"/>
      <c r="H343" s="26"/>
    </row>
    <row r="344" spans="1:8" x14ac:dyDescent="0.25">
      <c r="A344" s="11"/>
      <c r="B344" s="3"/>
      <c r="C344" s="3" t="s">
        <v>6</v>
      </c>
      <c r="D344" s="78"/>
      <c r="E344" s="78"/>
      <c r="F344" s="78"/>
      <c r="G344" s="22"/>
      <c r="H344" s="26"/>
    </row>
    <row r="345" spans="1:8" x14ac:dyDescent="0.25">
      <c r="A345" s="11"/>
      <c r="B345" s="3"/>
      <c r="C345" s="3" t="s">
        <v>12</v>
      </c>
      <c r="D345" s="78"/>
      <c r="E345" s="78"/>
      <c r="F345" s="78"/>
      <c r="G345" s="22"/>
      <c r="H345" s="26"/>
    </row>
    <row r="346" spans="1:8" ht="30" x14ac:dyDescent="0.25">
      <c r="A346" s="11" t="s">
        <v>104</v>
      </c>
      <c r="B346" s="4" t="s">
        <v>15</v>
      </c>
      <c r="C346" s="3"/>
      <c r="D346" s="78" t="s">
        <v>96</v>
      </c>
      <c r="E346" s="78"/>
      <c r="F346" s="78"/>
      <c r="G346" s="78"/>
      <c r="H346" s="25" t="s">
        <v>11</v>
      </c>
    </row>
    <row r="347" spans="1:8" x14ac:dyDescent="0.25">
      <c r="A347" s="11"/>
      <c r="B347" s="3"/>
      <c r="C347" s="3" t="s">
        <v>4</v>
      </c>
      <c r="D347" s="105"/>
      <c r="E347" s="105"/>
      <c r="F347" s="105"/>
      <c r="G347" s="105"/>
      <c r="H347" s="26"/>
    </row>
    <row r="348" spans="1:8" x14ac:dyDescent="0.25">
      <c r="A348" s="11"/>
      <c r="B348" s="3"/>
      <c r="C348" s="3" t="s">
        <v>5</v>
      </c>
      <c r="D348" s="105"/>
      <c r="E348" s="105"/>
      <c r="F348" s="105"/>
      <c r="G348" s="105"/>
      <c r="H348" s="26"/>
    </row>
    <row r="349" spans="1:8" x14ac:dyDescent="0.25">
      <c r="A349" s="11"/>
      <c r="B349" s="3"/>
      <c r="C349" s="3" t="s">
        <v>6</v>
      </c>
      <c r="D349" s="105"/>
      <c r="E349" s="105"/>
      <c r="F349" s="105"/>
      <c r="G349" s="105"/>
      <c r="H349" s="26"/>
    </row>
    <row r="350" spans="1:8" x14ac:dyDescent="0.25">
      <c r="A350" s="11"/>
      <c r="B350" s="3"/>
      <c r="C350" s="3" t="s">
        <v>12</v>
      </c>
      <c r="D350" s="105"/>
      <c r="E350" s="105"/>
      <c r="F350" s="105"/>
      <c r="G350" s="105"/>
      <c r="H350" s="26"/>
    </row>
    <row r="351" spans="1:8" ht="30" x14ac:dyDescent="0.25">
      <c r="A351" s="11" t="s">
        <v>104</v>
      </c>
      <c r="B351" s="4" t="s">
        <v>18</v>
      </c>
      <c r="C351" s="3"/>
      <c r="D351" s="78" t="s">
        <v>97</v>
      </c>
      <c r="E351" s="78"/>
      <c r="F351" s="78"/>
      <c r="G351" s="78"/>
      <c r="H351" s="25" t="s">
        <v>11</v>
      </c>
    </row>
    <row r="352" spans="1:8" x14ac:dyDescent="0.25">
      <c r="A352" s="11"/>
      <c r="B352" s="3"/>
      <c r="C352" s="3" t="s">
        <v>4</v>
      </c>
      <c r="D352" s="105"/>
      <c r="E352" s="105"/>
      <c r="F352" s="105"/>
      <c r="G352" s="105"/>
      <c r="H352" s="26"/>
    </row>
    <row r="353" spans="1:8" x14ac:dyDescent="0.25">
      <c r="A353" s="11"/>
      <c r="B353" s="3"/>
      <c r="C353" s="3" t="s">
        <v>5</v>
      </c>
      <c r="D353" s="105"/>
      <c r="E353" s="105"/>
      <c r="F353" s="105"/>
      <c r="G353" s="105"/>
      <c r="H353" s="26"/>
    </row>
    <row r="354" spans="1:8" x14ac:dyDescent="0.25">
      <c r="A354" s="11"/>
      <c r="B354" s="3"/>
      <c r="C354" s="3" t="s">
        <v>6</v>
      </c>
      <c r="D354" s="105"/>
      <c r="E354" s="105"/>
      <c r="F354" s="105"/>
      <c r="G354" s="105"/>
      <c r="H354" s="26"/>
    </row>
    <row r="355" spans="1:8" x14ac:dyDescent="0.25">
      <c r="A355" s="11"/>
      <c r="B355" s="3"/>
      <c r="C355" s="3" t="s">
        <v>12</v>
      </c>
      <c r="D355" s="105"/>
      <c r="E355" s="105"/>
      <c r="F355" s="105"/>
      <c r="G355" s="105"/>
      <c r="H355" s="26"/>
    </row>
    <row r="356" spans="1:8" ht="30" x14ac:dyDescent="0.25">
      <c r="A356" s="11" t="s">
        <v>104</v>
      </c>
      <c r="B356" s="4" t="s">
        <v>20</v>
      </c>
      <c r="C356" s="3"/>
      <c r="D356" s="78" t="s">
        <v>98</v>
      </c>
      <c r="E356" s="78"/>
      <c r="F356" s="78"/>
      <c r="G356" s="78"/>
      <c r="H356" s="25" t="s">
        <v>11</v>
      </c>
    </row>
    <row r="357" spans="1:8" x14ac:dyDescent="0.25">
      <c r="A357" s="11"/>
      <c r="B357" s="3"/>
      <c r="C357" s="3" t="s">
        <v>4</v>
      </c>
      <c r="D357" s="105"/>
      <c r="E357" s="105"/>
      <c r="F357" s="105"/>
      <c r="G357" s="105"/>
      <c r="H357" s="26"/>
    </row>
    <row r="358" spans="1:8" x14ac:dyDescent="0.25">
      <c r="A358" s="11"/>
      <c r="B358" s="3"/>
      <c r="C358" s="3" t="s">
        <v>5</v>
      </c>
      <c r="D358" s="105"/>
      <c r="E358" s="105"/>
      <c r="F358" s="105"/>
      <c r="G358" s="105"/>
      <c r="H358" s="26"/>
    </row>
    <row r="359" spans="1:8" x14ac:dyDescent="0.25">
      <c r="A359" s="11"/>
      <c r="B359" s="3"/>
      <c r="C359" s="3" t="s">
        <v>6</v>
      </c>
      <c r="D359" s="105"/>
      <c r="E359" s="105"/>
      <c r="F359" s="105"/>
      <c r="G359" s="105"/>
      <c r="H359" s="26"/>
    </row>
    <row r="360" spans="1:8" x14ac:dyDescent="0.25">
      <c r="A360" s="11"/>
      <c r="B360" s="3"/>
      <c r="C360" s="3" t="s">
        <v>12</v>
      </c>
      <c r="D360" s="105"/>
      <c r="E360" s="105"/>
      <c r="F360" s="105"/>
      <c r="G360" s="105"/>
      <c r="H360" s="26"/>
    </row>
    <row r="361" spans="1:8" ht="30" x14ac:dyDescent="0.25">
      <c r="A361" s="11" t="s">
        <v>104</v>
      </c>
      <c r="B361" s="4" t="s">
        <v>23</v>
      </c>
      <c r="C361" s="3"/>
      <c r="D361" s="78" t="s">
        <v>99</v>
      </c>
      <c r="E361" s="78"/>
      <c r="F361" s="78"/>
      <c r="G361" s="78"/>
      <c r="H361" s="25" t="s">
        <v>11</v>
      </c>
    </row>
    <row r="362" spans="1:8" x14ac:dyDescent="0.25">
      <c r="A362" s="11"/>
      <c r="B362" s="3"/>
      <c r="C362" s="3" t="s">
        <v>4</v>
      </c>
      <c r="D362" s="105"/>
      <c r="E362" s="105"/>
      <c r="F362" s="105"/>
      <c r="G362" s="105"/>
      <c r="H362" s="26"/>
    </row>
    <row r="363" spans="1:8" x14ac:dyDescent="0.25">
      <c r="A363" s="11"/>
      <c r="B363" s="3"/>
      <c r="C363" s="3" t="s">
        <v>5</v>
      </c>
      <c r="D363" s="105"/>
      <c r="E363" s="105"/>
      <c r="F363" s="105"/>
      <c r="G363" s="105"/>
      <c r="H363" s="26"/>
    </row>
    <row r="364" spans="1:8" x14ac:dyDescent="0.25">
      <c r="A364" s="11"/>
      <c r="B364" s="3"/>
      <c r="C364" s="3" t="s">
        <v>6</v>
      </c>
      <c r="D364" s="105"/>
      <c r="E364" s="105"/>
      <c r="F364" s="105"/>
      <c r="G364" s="105"/>
      <c r="H364" s="26"/>
    </row>
    <row r="365" spans="1:8" x14ac:dyDescent="0.25">
      <c r="A365" s="11"/>
      <c r="B365" s="3"/>
      <c r="C365" s="3" t="s">
        <v>12</v>
      </c>
      <c r="D365" s="105"/>
      <c r="E365" s="105"/>
      <c r="F365" s="105"/>
      <c r="G365" s="105"/>
      <c r="H365" s="26"/>
    </row>
    <row r="366" spans="1:8" ht="30" x14ac:dyDescent="0.25">
      <c r="A366" s="11" t="s">
        <v>104</v>
      </c>
      <c r="B366" s="4" t="s">
        <v>25</v>
      </c>
      <c r="C366" s="3"/>
      <c r="D366" s="78" t="s">
        <v>100</v>
      </c>
      <c r="E366" s="78"/>
      <c r="F366" s="78"/>
      <c r="G366" s="78"/>
      <c r="H366" s="25" t="s">
        <v>11</v>
      </c>
    </row>
    <row r="367" spans="1:8" x14ac:dyDescent="0.25">
      <c r="A367" s="11"/>
      <c r="B367" s="3"/>
      <c r="C367" s="3" t="s">
        <v>4</v>
      </c>
      <c r="D367" s="105"/>
      <c r="E367" s="105"/>
      <c r="F367" s="105"/>
      <c r="G367" s="105"/>
      <c r="H367" s="26"/>
    </row>
    <row r="368" spans="1:8" x14ac:dyDescent="0.25">
      <c r="A368" s="11"/>
      <c r="B368" s="3"/>
      <c r="C368" s="3" t="s">
        <v>5</v>
      </c>
      <c r="D368" s="105"/>
      <c r="E368" s="105"/>
      <c r="F368" s="105"/>
      <c r="G368" s="105"/>
      <c r="H368" s="26"/>
    </row>
    <row r="369" spans="1:8" x14ac:dyDescent="0.25">
      <c r="A369" s="11"/>
      <c r="B369" s="3"/>
      <c r="C369" s="3" t="s">
        <v>6</v>
      </c>
      <c r="D369" s="105"/>
      <c r="E369" s="105"/>
      <c r="F369" s="105"/>
      <c r="G369" s="105"/>
      <c r="H369" s="26"/>
    </row>
    <row r="370" spans="1:8" x14ac:dyDescent="0.25">
      <c r="A370" s="11"/>
      <c r="B370" s="3"/>
      <c r="C370" s="3" t="s">
        <v>12</v>
      </c>
      <c r="D370" s="105"/>
      <c r="E370" s="105"/>
      <c r="F370" s="105"/>
      <c r="G370" s="105"/>
      <c r="H370" s="26"/>
    </row>
    <row r="371" spans="1:8" ht="30" x14ac:dyDescent="0.25">
      <c r="A371" s="11" t="s">
        <v>104</v>
      </c>
      <c r="B371" s="4" t="s">
        <v>26</v>
      </c>
      <c r="C371" s="3"/>
      <c r="D371" s="78" t="s">
        <v>101</v>
      </c>
      <c r="E371" s="78"/>
      <c r="F371" s="78"/>
      <c r="G371" s="78"/>
      <c r="H371" s="25" t="s">
        <v>11</v>
      </c>
    </row>
    <row r="372" spans="1:8" x14ac:dyDescent="0.25">
      <c r="A372" s="11"/>
      <c r="B372" s="3"/>
      <c r="C372" s="3" t="s">
        <v>4</v>
      </c>
      <c r="D372" s="105"/>
      <c r="E372" s="105"/>
      <c r="F372" s="105"/>
      <c r="G372" s="105"/>
      <c r="H372" s="26"/>
    </row>
    <row r="373" spans="1:8" x14ac:dyDescent="0.25">
      <c r="A373" s="11"/>
      <c r="B373" s="3"/>
      <c r="C373" s="3" t="s">
        <v>5</v>
      </c>
      <c r="D373" s="105"/>
      <c r="E373" s="105"/>
      <c r="F373" s="105"/>
      <c r="G373" s="105"/>
      <c r="H373" s="26"/>
    </row>
    <row r="374" spans="1:8" x14ac:dyDescent="0.25">
      <c r="A374" s="11"/>
      <c r="B374" s="3"/>
      <c r="C374" s="3" t="s">
        <v>6</v>
      </c>
      <c r="D374" s="105"/>
      <c r="E374" s="105"/>
      <c r="F374" s="105"/>
      <c r="G374" s="105"/>
      <c r="H374" s="26"/>
    </row>
    <row r="375" spans="1:8" x14ac:dyDescent="0.25">
      <c r="A375" s="11"/>
      <c r="B375" s="3"/>
      <c r="C375" s="3" t="s">
        <v>12</v>
      </c>
      <c r="D375" s="105"/>
      <c r="E375" s="105"/>
      <c r="F375" s="105"/>
      <c r="G375" s="105"/>
      <c r="H375" s="26"/>
    </row>
    <row r="376" spans="1:8" ht="30" x14ac:dyDescent="0.25">
      <c r="A376" s="11" t="s">
        <v>104</v>
      </c>
      <c r="B376" s="4" t="s">
        <v>30</v>
      </c>
      <c r="C376" s="3"/>
      <c r="D376" s="78" t="s">
        <v>102</v>
      </c>
      <c r="E376" s="78"/>
      <c r="F376" s="78"/>
      <c r="G376" s="78"/>
      <c r="H376" s="25" t="s">
        <v>11</v>
      </c>
    </row>
    <row r="377" spans="1:8" x14ac:dyDescent="0.25">
      <c r="A377" s="11"/>
      <c r="B377" s="3"/>
      <c r="C377" s="3" t="s">
        <v>4</v>
      </c>
      <c r="D377" s="105"/>
      <c r="E377" s="105"/>
      <c r="F377" s="105"/>
      <c r="G377" s="105"/>
      <c r="H377" s="26"/>
    </row>
    <row r="378" spans="1:8" x14ac:dyDescent="0.25">
      <c r="A378" s="11"/>
      <c r="B378" s="3"/>
      <c r="C378" s="3" t="s">
        <v>5</v>
      </c>
      <c r="D378" s="105"/>
      <c r="E378" s="105"/>
      <c r="F378" s="105"/>
      <c r="G378" s="105"/>
      <c r="H378" s="26"/>
    </row>
    <row r="379" spans="1:8" x14ac:dyDescent="0.25">
      <c r="A379" s="11"/>
      <c r="B379" s="3"/>
      <c r="C379" s="3" t="s">
        <v>6</v>
      </c>
      <c r="D379" s="105"/>
      <c r="E379" s="105"/>
      <c r="F379" s="105"/>
      <c r="G379" s="105"/>
      <c r="H379" s="26"/>
    </row>
    <row r="380" spans="1:8" x14ac:dyDescent="0.25">
      <c r="A380" s="11"/>
      <c r="B380" s="3"/>
      <c r="C380" s="3" t="s">
        <v>12</v>
      </c>
      <c r="D380" s="105"/>
      <c r="E380" s="105"/>
      <c r="F380" s="105"/>
      <c r="G380" s="105"/>
      <c r="H380" s="26"/>
    </row>
    <row r="381" spans="1:8" ht="50.25" customHeight="1" x14ac:dyDescent="0.25">
      <c r="A381" s="11" t="s">
        <v>105</v>
      </c>
      <c r="B381" s="4" t="s">
        <v>7</v>
      </c>
      <c r="C381" s="3"/>
      <c r="D381" s="78" t="s">
        <v>106</v>
      </c>
      <c r="E381" s="78"/>
      <c r="F381" s="78"/>
      <c r="G381" s="21" t="s">
        <v>114</v>
      </c>
      <c r="H381" s="25" t="s">
        <v>11</v>
      </c>
    </row>
    <row r="382" spans="1:8" x14ac:dyDescent="0.25">
      <c r="A382" s="11"/>
      <c r="B382" s="3"/>
      <c r="C382" s="3" t="s">
        <v>4</v>
      </c>
      <c r="D382" s="105"/>
      <c r="E382" s="105"/>
      <c r="F382" s="105"/>
      <c r="G382" s="22"/>
      <c r="H382" s="26"/>
    </row>
    <row r="383" spans="1:8" x14ac:dyDescent="0.25">
      <c r="A383" s="11"/>
      <c r="B383" s="3"/>
      <c r="C383" s="3" t="s">
        <v>5</v>
      </c>
      <c r="D383" s="105"/>
      <c r="E383" s="105"/>
      <c r="F383" s="105"/>
      <c r="G383" s="22"/>
      <c r="H383" s="26"/>
    </row>
    <row r="384" spans="1:8" x14ac:dyDescent="0.25">
      <c r="A384" s="11"/>
      <c r="B384" s="3"/>
      <c r="C384" s="3" t="s">
        <v>6</v>
      </c>
      <c r="D384" s="105"/>
      <c r="E384" s="105"/>
      <c r="F384" s="105"/>
      <c r="G384" s="22"/>
      <c r="H384" s="26"/>
    </row>
    <row r="385" spans="1:8" x14ac:dyDescent="0.25">
      <c r="A385" s="11"/>
      <c r="B385" s="3"/>
      <c r="C385" s="3" t="s">
        <v>12</v>
      </c>
      <c r="D385" s="105"/>
      <c r="E385" s="105"/>
      <c r="F385" s="105"/>
      <c r="G385" s="22"/>
      <c r="H385" s="26"/>
    </row>
    <row r="386" spans="1:8" ht="48.75" customHeight="1" x14ac:dyDescent="0.25">
      <c r="A386" s="11" t="s">
        <v>105</v>
      </c>
      <c r="B386" s="4" t="s">
        <v>13</v>
      </c>
      <c r="C386" s="3"/>
      <c r="D386" s="78" t="s">
        <v>107</v>
      </c>
      <c r="E386" s="78"/>
      <c r="F386" s="78"/>
      <c r="G386" s="78"/>
      <c r="H386" s="25" t="s">
        <v>11</v>
      </c>
    </row>
    <row r="387" spans="1:8" x14ac:dyDescent="0.25">
      <c r="A387" s="11"/>
      <c r="B387" s="3"/>
      <c r="C387" s="3" t="s">
        <v>4</v>
      </c>
      <c r="D387" s="105"/>
      <c r="E387" s="105"/>
      <c r="F387" s="105"/>
      <c r="G387" s="105"/>
      <c r="H387" s="26"/>
    </row>
    <row r="388" spans="1:8" x14ac:dyDescent="0.25">
      <c r="A388" s="11"/>
      <c r="B388" s="3"/>
      <c r="C388" s="3" t="s">
        <v>5</v>
      </c>
      <c r="D388" s="105"/>
      <c r="E388" s="105"/>
      <c r="F388" s="105"/>
      <c r="G388" s="105"/>
      <c r="H388" s="26"/>
    </row>
    <row r="389" spans="1:8" x14ac:dyDescent="0.25">
      <c r="A389" s="11"/>
      <c r="B389" s="3"/>
      <c r="C389" s="3" t="s">
        <v>6</v>
      </c>
      <c r="D389" s="105"/>
      <c r="E389" s="105"/>
      <c r="F389" s="105"/>
      <c r="G389" s="105"/>
      <c r="H389" s="26"/>
    </row>
    <row r="390" spans="1:8" x14ac:dyDescent="0.25">
      <c r="A390" s="11"/>
      <c r="B390" s="3"/>
      <c r="C390" s="3" t="s">
        <v>12</v>
      </c>
      <c r="D390" s="105"/>
      <c r="E390" s="105"/>
      <c r="F390" s="105"/>
      <c r="G390" s="105"/>
      <c r="H390" s="26"/>
    </row>
    <row r="391" spans="1:8" ht="30" x14ac:dyDescent="0.25">
      <c r="A391" s="11" t="s">
        <v>105</v>
      </c>
      <c r="B391" s="4" t="s">
        <v>15</v>
      </c>
      <c r="C391" s="3"/>
      <c r="D391" s="78" t="s">
        <v>108</v>
      </c>
      <c r="E391" s="78"/>
      <c r="F391" s="78"/>
      <c r="G391" s="78"/>
      <c r="H391" s="25" t="s">
        <v>11</v>
      </c>
    </row>
    <row r="392" spans="1:8" x14ac:dyDescent="0.25">
      <c r="A392" s="11"/>
      <c r="B392" s="3"/>
      <c r="C392" s="3" t="s">
        <v>4</v>
      </c>
      <c r="D392" s="105"/>
      <c r="E392" s="105"/>
      <c r="F392" s="105"/>
      <c r="G392" s="105"/>
      <c r="H392" s="26"/>
    </row>
    <row r="393" spans="1:8" x14ac:dyDescent="0.25">
      <c r="A393" s="11"/>
      <c r="B393" s="3"/>
      <c r="C393" s="3" t="s">
        <v>5</v>
      </c>
      <c r="D393" s="105"/>
      <c r="E393" s="105"/>
      <c r="F393" s="105"/>
      <c r="G393" s="105"/>
      <c r="H393" s="26"/>
    </row>
    <row r="394" spans="1:8" x14ac:dyDescent="0.25">
      <c r="A394" s="11"/>
      <c r="B394" s="3"/>
      <c r="C394" s="3" t="s">
        <v>6</v>
      </c>
      <c r="D394" s="105"/>
      <c r="E394" s="105"/>
      <c r="F394" s="105"/>
      <c r="G394" s="105"/>
      <c r="H394" s="26"/>
    </row>
    <row r="395" spans="1:8" x14ac:dyDescent="0.25">
      <c r="A395" s="11"/>
      <c r="B395" s="3"/>
      <c r="C395" s="3" t="s">
        <v>12</v>
      </c>
      <c r="D395" s="105"/>
      <c r="E395" s="105"/>
      <c r="F395" s="105"/>
      <c r="G395" s="105"/>
      <c r="H395" s="26"/>
    </row>
    <row r="396" spans="1:8" ht="30" x14ac:dyDescent="0.25">
      <c r="A396" s="11" t="s">
        <v>105</v>
      </c>
      <c r="B396" s="4" t="s">
        <v>18</v>
      </c>
      <c r="C396" s="3"/>
      <c r="D396" s="78" t="s">
        <v>109</v>
      </c>
      <c r="E396" s="78"/>
      <c r="F396" s="78"/>
      <c r="G396" s="78"/>
      <c r="H396" s="25" t="s">
        <v>11</v>
      </c>
    </row>
    <row r="397" spans="1:8" x14ac:dyDescent="0.25">
      <c r="A397" s="11"/>
      <c r="B397" s="3"/>
      <c r="C397" s="3" t="s">
        <v>4</v>
      </c>
      <c r="D397" s="105"/>
      <c r="E397" s="105"/>
      <c r="F397" s="105"/>
      <c r="G397" s="105"/>
      <c r="H397" s="26"/>
    </row>
    <row r="398" spans="1:8" x14ac:dyDescent="0.25">
      <c r="A398" s="11"/>
      <c r="B398" s="3"/>
      <c r="C398" s="3" t="s">
        <v>5</v>
      </c>
      <c r="D398" s="105"/>
      <c r="E398" s="105"/>
      <c r="F398" s="105"/>
      <c r="G398" s="105"/>
      <c r="H398" s="26"/>
    </row>
    <row r="399" spans="1:8" x14ac:dyDescent="0.25">
      <c r="A399" s="11"/>
      <c r="B399" s="3"/>
      <c r="C399" s="3" t="s">
        <v>6</v>
      </c>
      <c r="D399" s="105"/>
      <c r="E399" s="105"/>
      <c r="F399" s="105"/>
      <c r="G399" s="105"/>
      <c r="H399" s="26"/>
    </row>
    <row r="400" spans="1:8" x14ac:dyDescent="0.25">
      <c r="A400" s="11"/>
      <c r="B400" s="3"/>
      <c r="C400" s="3" t="s">
        <v>12</v>
      </c>
      <c r="D400" s="105"/>
      <c r="E400" s="105"/>
      <c r="F400" s="105"/>
      <c r="G400" s="105"/>
      <c r="H400" s="26"/>
    </row>
    <row r="401" spans="1:8" ht="30" x14ac:dyDescent="0.25">
      <c r="A401" s="11" t="s">
        <v>105</v>
      </c>
      <c r="B401" s="4" t="s">
        <v>20</v>
      </c>
      <c r="C401" s="3"/>
      <c r="D401" s="78" t="s">
        <v>110</v>
      </c>
      <c r="E401" s="78"/>
      <c r="F401" s="78"/>
      <c r="G401" s="78"/>
      <c r="H401" s="25" t="s">
        <v>11</v>
      </c>
    </row>
    <row r="402" spans="1:8" x14ac:dyDescent="0.25">
      <c r="A402" s="11"/>
      <c r="B402" s="3"/>
      <c r="C402" s="3" t="s">
        <v>4</v>
      </c>
      <c r="D402" s="105"/>
      <c r="E402" s="105"/>
      <c r="F402" s="105"/>
      <c r="G402" s="105"/>
      <c r="H402" s="26"/>
    </row>
    <row r="403" spans="1:8" x14ac:dyDescent="0.25">
      <c r="A403" s="11"/>
      <c r="B403" s="3"/>
      <c r="C403" s="3" t="s">
        <v>5</v>
      </c>
      <c r="D403" s="105"/>
      <c r="E403" s="105"/>
      <c r="F403" s="105"/>
      <c r="G403" s="105"/>
      <c r="H403" s="26"/>
    </row>
    <row r="404" spans="1:8" x14ac:dyDescent="0.25">
      <c r="A404" s="11"/>
      <c r="B404" s="3"/>
      <c r="C404" s="3" t="s">
        <v>6</v>
      </c>
      <c r="D404" s="105"/>
      <c r="E404" s="105"/>
      <c r="F404" s="105"/>
      <c r="G404" s="105"/>
      <c r="H404" s="26"/>
    </row>
    <row r="405" spans="1:8" x14ac:dyDescent="0.25">
      <c r="A405" s="11"/>
      <c r="B405" s="3"/>
      <c r="C405" s="3" t="s">
        <v>12</v>
      </c>
      <c r="D405" s="105"/>
      <c r="E405" s="105"/>
      <c r="F405" s="105"/>
      <c r="G405" s="105"/>
      <c r="H405" s="26"/>
    </row>
    <row r="406" spans="1:8" ht="30" x14ac:dyDescent="0.25">
      <c r="A406" s="11" t="s">
        <v>105</v>
      </c>
      <c r="B406" s="4" t="s">
        <v>23</v>
      </c>
      <c r="C406" s="3"/>
      <c r="D406" s="78" t="s">
        <v>111</v>
      </c>
      <c r="E406" s="78"/>
      <c r="F406" s="78"/>
      <c r="G406" s="78"/>
      <c r="H406" s="25" t="s">
        <v>11</v>
      </c>
    </row>
    <row r="407" spans="1:8" x14ac:dyDescent="0.25">
      <c r="A407" s="11"/>
      <c r="B407" s="3"/>
      <c r="C407" s="3" t="s">
        <v>4</v>
      </c>
      <c r="D407" s="105"/>
      <c r="E407" s="105"/>
      <c r="F407" s="105"/>
      <c r="G407" s="105"/>
      <c r="H407" s="26"/>
    </row>
    <row r="408" spans="1:8" x14ac:dyDescent="0.25">
      <c r="A408" s="11"/>
      <c r="B408" s="3"/>
      <c r="C408" s="3" t="s">
        <v>5</v>
      </c>
      <c r="D408" s="105"/>
      <c r="E408" s="105"/>
      <c r="F408" s="105"/>
      <c r="G408" s="105"/>
      <c r="H408" s="26"/>
    </row>
    <row r="409" spans="1:8" x14ac:dyDescent="0.25">
      <c r="A409" s="11"/>
      <c r="B409" s="3"/>
      <c r="C409" s="3" t="s">
        <v>6</v>
      </c>
      <c r="D409" s="105"/>
      <c r="E409" s="105"/>
      <c r="F409" s="105"/>
      <c r="G409" s="105"/>
      <c r="H409" s="26"/>
    </row>
    <row r="410" spans="1:8" x14ac:dyDescent="0.25">
      <c r="A410" s="11"/>
      <c r="B410" s="3"/>
      <c r="C410" s="3" t="s">
        <v>12</v>
      </c>
      <c r="D410" s="105"/>
      <c r="E410" s="105"/>
      <c r="F410" s="105"/>
      <c r="G410" s="105"/>
      <c r="H410" s="26"/>
    </row>
    <row r="411" spans="1:8" ht="53.25" customHeight="1" x14ac:dyDescent="0.25">
      <c r="A411" s="11" t="s">
        <v>112</v>
      </c>
      <c r="B411" s="4"/>
      <c r="C411" s="3"/>
      <c r="D411" s="78" t="s">
        <v>113</v>
      </c>
      <c r="E411" s="78"/>
      <c r="F411" s="78"/>
      <c r="G411" s="21" t="s">
        <v>114</v>
      </c>
      <c r="H411" s="25" t="s">
        <v>11</v>
      </c>
    </row>
    <row r="412" spans="1:8" x14ac:dyDescent="0.25">
      <c r="A412" s="11"/>
      <c r="B412" s="3"/>
      <c r="C412" s="3" t="s">
        <v>4</v>
      </c>
      <c r="D412" s="105"/>
      <c r="E412" s="105"/>
      <c r="F412" s="105"/>
      <c r="G412" s="22"/>
      <c r="H412" s="26"/>
    </row>
    <row r="413" spans="1:8" x14ac:dyDescent="0.25">
      <c r="A413" s="11"/>
      <c r="B413" s="3"/>
      <c r="C413" s="3" t="s">
        <v>5</v>
      </c>
      <c r="D413" s="105"/>
      <c r="E413" s="105"/>
      <c r="F413" s="105"/>
      <c r="G413" s="22"/>
      <c r="H413" s="26"/>
    </row>
    <row r="414" spans="1:8" x14ac:dyDescent="0.25">
      <c r="A414" s="11"/>
      <c r="B414" s="3"/>
      <c r="C414" s="3" t="s">
        <v>6</v>
      </c>
      <c r="D414" s="105"/>
      <c r="E414" s="105"/>
      <c r="F414" s="105"/>
      <c r="G414" s="22"/>
      <c r="H414" s="26"/>
    </row>
    <row r="415" spans="1:8" x14ac:dyDescent="0.25">
      <c r="A415" s="11"/>
      <c r="B415" s="3"/>
      <c r="C415" s="3" t="s">
        <v>12</v>
      </c>
      <c r="D415" s="105"/>
      <c r="E415" s="105"/>
      <c r="F415" s="105"/>
      <c r="G415" s="22"/>
      <c r="H415" s="26"/>
    </row>
    <row r="416" spans="1:8" ht="30" x14ac:dyDescent="0.25">
      <c r="A416" s="11" t="s">
        <v>115</v>
      </c>
      <c r="B416" s="4" t="s">
        <v>7</v>
      </c>
      <c r="C416" s="3"/>
      <c r="D416" s="78" t="s">
        <v>116</v>
      </c>
      <c r="E416" s="78"/>
      <c r="F416" s="78"/>
      <c r="G416" s="21" t="s">
        <v>114</v>
      </c>
      <c r="H416" s="25" t="s">
        <v>11</v>
      </c>
    </row>
    <row r="417" spans="1:8" x14ac:dyDescent="0.25">
      <c r="A417" s="11"/>
      <c r="B417" s="3"/>
      <c r="C417" s="3" t="s">
        <v>4</v>
      </c>
      <c r="D417" s="105"/>
      <c r="E417" s="105"/>
      <c r="F417" s="105"/>
      <c r="G417" s="22"/>
      <c r="H417" s="26"/>
    </row>
    <row r="418" spans="1:8" x14ac:dyDescent="0.25">
      <c r="A418" s="11"/>
      <c r="B418" s="3"/>
      <c r="C418" s="3" t="s">
        <v>5</v>
      </c>
      <c r="D418" s="105"/>
      <c r="E418" s="105"/>
      <c r="F418" s="105"/>
      <c r="G418" s="22"/>
      <c r="H418" s="26"/>
    </row>
    <row r="419" spans="1:8" x14ac:dyDescent="0.25">
      <c r="A419" s="11"/>
      <c r="B419" s="3"/>
      <c r="C419" s="3" t="s">
        <v>6</v>
      </c>
      <c r="D419" s="105"/>
      <c r="E419" s="105"/>
      <c r="F419" s="105"/>
      <c r="G419" s="22"/>
      <c r="H419" s="26"/>
    </row>
    <row r="420" spans="1:8" x14ac:dyDescent="0.25">
      <c r="A420" s="11"/>
      <c r="B420" s="3"/>
      <c r="C420" s="3" t="s">
        <v>12</v>
      </c>
      <c r="D420" s="105"/>
      <c r="E420" s="105"/>
      <c r="F420" s="105"/>
      <c r="G420" s="22"/>
      <c r="H420" s="26"/>
    </row>
    <row r="421" spans="1:8" ht="53.25" customHeight="1" x14ac:dyDescent="0.25">
      <c r="A421" s="11" t="s">
        <v>115</v>
      </c>
      <c r="B421" s="4" t="s">
        <v>13</v>
      </c>
      <c r="C421" s="3"/>
      <c r="D421" s="78" t="s">
        <v>117</v>
      </c>
      <c r="E421" s="78"/>
      <c r="F421" s="78"/>
      <c r="G421" s="21" t="s">
        <v>114</v>
      </c>
      <c r="H421" s="25" t="s">
        <v>11</v>
      </c>
    </row>
    <row r="422" spans="1:8" x14ac:dyDescent="0.25">
      <c r="A422" s="11"/>
      <c r="B422" s="3"/>
      <c r="C422" s="3" t="s">
        <v>4</v>
      </c>
      <c r="D422" s="105"/>
      <c r="E422" s="105"/>
      <c r="F422" s="105"/>
      <c r="G422" s="22"/>
      <c r="H422" s="26"/>
    </row>
    <row r="423" spans="1:8" x14ac:dyDescent="0.25">
      <c r="A423" s="11"/>
      <c r="B423" s="3"/>
      <c r="C423" s="3" t="s">
        <v>5</v>
      </c>
      <c r="D423" s="105"/>
      <c r="E423" s="105"/>
      <c r="F423" s="105"/>
      <c r="G423" s="22"/>
      <c r="H423" s="26"/>
    </row>
    <row r="424" spans="1:8" x14ac:dyDescent="0.25">
      <c r="A424" s="11"/>
      <c r="B424" s="3"/>
      <c r="C424" s="3" t="s">
        <v>6</v>
      </c>
      <c r="D424" s="105"/>
      <c r="E424" s="105"/>
      <c r="F424" s="105"/>
      <c r="G424" s="22"/>
      <c r="H424" s="26"/>
    </row>
    <row r="425" spans="1:8" x14ac:dyDescent="0.25">
      <c r="A425" s="11"/>
      <c r="B425" s="3"/>
      <c r="C425" s="3" t="s">
        <v>12</v>
      </c>
      <c r="D425" s="105"/>
      <c r="E425" s="105"/>
      <c r="F425" s="105"/>
      <c r="G425" s="22"/>
      <c r="H425" s="26"/>
    </row>
    <row r="426" spans="1:8" ht="32.25" customHeight="1" x14ac:dyDescent="0.25">
      <c r="A426" s="11" t="s">
        <v>115</v>
      </c>
      <c r="B426" s="4" t="s">
        <v>15</v>
      </c>
      <c r="C426" s="3"/>
      <c r="D426" s="78" t="s">
        <v>118</v>
      </c>
      <c r="E426" s="78"/>
      <c r="F426" s="78"/>
      <c r="G426" s="78"/>
      <c r="H426" s="25" t="s">
        <v>11</v>
      </c>
    </row>
    <row r="427" spans="1:8" x14ac:dyDescent="0.25">
      <c r="A427" s="11"/>
      <c r="B427" s="3"/>
      <c r="C427" s="3" t="s">
        <v>4</v>
      </c>
      <c r="D427" s="105"/>
      <c r="E427" s="105"/>
      <c r="F427" s="105"/>
      <c r="G427" s="105"/>
      <c r="H427" s="26"/>
    </row>
    <row r="428" spans="1:8" x14ac:dyDescent="0.25">
      <c r="A428" s="11"/>
      <c r="B428" s="3"/>
      <c r="C428" s="3" t="s">
        <v>5</v>
      </c>
      <c r="D428" s="105"/>
      <c r="E428" s="105"/>
      <c r="F428" s="105"/>
      <c r="G428" s="105"/>
      <c r="H428" s="26"/>
    </row>
    <row r="429" spans="1:8" x14ac:dyDescent="0.25">
      <c r="A429" s="11"/>
      <c r="B429" s="3"/>
      <c r="C429" s="3" t="s">
        <v>6</v>
      </c>
      <c r="D429" s="105"/>
      <c r="E429" s="105"/>
      <c r="F429" s="105"/>
      <c r="G429" s="105"/>
      <c r="H429" s="26"/>
    </row>
    <row r="430" spans="1:8" x14ac:dyDescent="0.25">
      <c r="A430" s="11"/>
      <c r="B430" s="3"/>
      <c r="C430" s="3" t="s">
        <v>12</v>
      </c>
      <c r="D430" s="105"/>
      <c r="E430" s="105"/>
      <c r="F430" s="105"/>
      <c r="G430" s="105"/>
      <c r="H430" s="26"/>
    </row>
    <row r="431" spans="1:8" ht="30" x14ac:dyDescent="0.25">
      <c r="A431" s="11" t="s">
        <v>119</v>
      </c>
      <c r="B431" s="4" t="s">
        <v>7</v>
      </c>
      <c r="C431" s="3"/>
      <c r="D431" s="78" t="s">
        <v>121</v>
      </c>
      <c r="E431" s="78"/>
      <c r="F431" s="78"/>
      <c r="G431" s="21" t="s">
        <v>114</v>
      </c>
      <c r="H431" s="25" t="s">
        <v>11</v>
      </c>
    </row>
    <row r="432" spans="1:8" x14ac:dyDescent="0.25">
      <c r="A432" s="11"/>
      <c r="B432" s="3"/>
      <c r="C432" s="3" t="s">
        <v>4</v>
      </c>
      <c r="D432" s="105"/>
      <c r="E432" s="105"/>
      <c r="F432" s="105"/>
      <c r="G432" s="22"/>
      <c r="H432" s="26"/>
    </row>
    <row r="433" spans="1:8" x14ac:dyDescent="0.25">
      <c r="A433" s="11"/>
      <c r="B433" s="3"/>
      <c r="C433" s="3" t="s">
        <v>5</v>
      </c>
      <c r="D433" s="105"/>
      <c r="E433" s="105"/>
      <c r="F433" s="105"/>
      <c r="G433" s="22"/>
      <c r="H433" s="26"/>
    </row>
    <row r="434" spans="1:8" x14ac:dyDescent="0.25">
      <c r="A434" s="11"/>
      <c r="B434" s="3"/>
      <c r="C434" s="3" t="s">
        <v>6</v>
      </c>
      <c r="D434" s="105"/>
      <c r="E434" s="105"/>
      <c r="F434" s="105"/>
      <c r="G434" s="22"/>
      <c r="H434" s="26"/>
    </row>
    <row r="435" spans="1:8" x14ac:dyDescent="0.25">
      <c r="A435" s="11"/>
      <c r="B435" s="3"/>
      <c r="C435" s="3" t="s">
        <v>12</v>
      </c>
      <c r="D435" s="105"/>
      <c r="E435" s="105"/>
      <c r="F435" s="105"/>
      <c r="G435" s="22"/>
      <c r="H435" s="26"/>
    </row>
    <row r="436" spans="1:8" ht="30" x14ac:dyDescent="0.25">
      <c r="A436" s="11" t="s">
        <v>119</v>
      </c>
      <c r="B436" s="4" t="s">
        <v>13</v>
      </c>
      <c r="C436" s="3"/>
      <c r="D436" s="78" t="s">
        <v>120</v>
      </c>
      <c r="E436" s="78"/>
      <c r="F436" s="78"/>
      <c r="G436" s="21" t="s">
        <v>114</v>
      </c>
      <c r="H436" s="25" t="s">
        <v>11</v>
      </c>
    </row>
    <row r="437" spans="1:8" x14ac:dyDescent="0.25">
      <c r="A437" s="11"/>
      <c r="B437" s="3"/>
      <c r="C437" s="3" t="s">
        <v>4</v>
      </c>
      <c r="D437" s="105"/>
      <c r="E437" s="105"/>
      <c r="F437" s="105"/>
      <c r="G437" s="22"/>
      <c r="H437" s="26"/>
    </row>
    <row r="438" spans="1:8" x14ac:dyDescent="0.25">
      <c r="A438" s="11"/>
      <c r="B438" s="3"/>
      <c r="C438" s="3" t="s">
        <v>5</v>
      </c>
      <c r="D438" s="105"/>
      <c r="E438" s="105"/>
      <c r="F438" s="105"/>
      <c r="G438" s="22"/>
      <c r="H438" s="26"/>
    </row>
    <row r="439" spans="1:8" x14ac:dyDescent="0.25">
      <c r="A439" s="11"/>
      <c r="B439" s="3"/>
      <c r="C439" s="3" t="s">
        <v>6</v>
      </c>
      <c r="D439" s="105"/>
      <c r="E439" s="105"/>
      <c r="F439" s="105"/>
      <c r="G439" s="22"/>
      <c r="H439" s="26"/>
    </row>
    <row r="440" spans="1:8" x14ac:dyDescent="0.25">
      <c r="A440" s="11"/>
      <c r="B440" s="3"/>
      <c r="C440" s="3" t="s">
        <v>12</v>
      </c>
      <c r="D440" s="105"/>
      <c r="E440" s="105"/>
      <c r="F440" s="105"/>
      <c r="G440" s="22"/>
      <c r="H440" s="26"/>
    </row>
    <row r="441" spans="1:8" ht="33.75" customHeight="1" x14ac:dyDescent="0.25">
      <c r="A441" s="11" t="s">
        <v>122</v>
      </c>
      <c r="B441" s="4" t="s">
        <v>7</v>
      </c>
      <c r="C441" s="3"/>
      <c r="D441" s="78" t="s">
        <v>123</v>
      </c>
      <c r="E441" s="78"/>
      <c r="F441" s="78"/>
      <c r="G441" s="21" t="s">
        <v>114</v>
      </c>
      <c r="H441" s="25" t="s">
        <v>11</v>
      </c>
    </row>
    <row r="442" spans="1:8" x14ac:dyDescent="0.25">
      <c r="A442" s="11"/>
      <c r="B442" s="3"/>
      <c r="C442" s="3" t="s">
        <v>4</v>
      </c>
      <c r="D442" s="105"/>
      <c r="E442" s="105"/>
      <c r="F442" s="105"/>
      <c r="G442" s="22"/>
      <c r="H442" s="26"/>
    </row>
    <row r="443" spans="1:8" x14ac:dyDescent="0.25">
      <c r="A443" s="11"/>
      <c r="B443" s="3"/>
      <c r="C443" s="3" t="s">
        <v>5</v>
      </c>
      <c r="D443" s="105"/>
      <c r="E443" s="105"/>
      <c r="F443" s="105"/>
      <c r="G443" s="22"/>
      <c r="H443" s="26"/>
    </row>
    <row r="444" spans="1:8" x14ac:dyDescent="0.25">
      <c r="A444" s="11"/>
      <c r="B444" s="3"/>
      <c r="C444" s="3" t="s">
        <v>6</v>
      </c>
      <c r="D444" s="105"/>
      <c r="E444" s="105"/>
      <c r="F444" s="105"/>
      <c r="G444" s="22"/>
      <c r="H444" s="26"/>
    </row>
    <row r="445" spans="1:8" x14ac:dyDescent="0.25">
      <c r="A445" s="11"/>
      <c r="B445" s="3"/>
      <c r="C445" s="3" t="s">
        <v>12</v>
      </c>
      <c r="D445" s="105"/>
      <c r="E445" s="105"/>
      <c r="F445" s="105"/>
      <c r="G445" s="22"/>
      <c r="H445" s="26"/>
    </row>
    <row r="446" spans="1:8" ht="43.5" customHeight="1" x14ac:dyDescent="0.25">
      <c r="A446" s="11" t="s">
        <v>122</v>
      </c>
      <c r="B446" s="4" t="s">
        <v>13</v>
      </c>
      <c r="C446" s="3"/>
      <c r="D446" s="78" t="s">
        <v>124</v>
      </c>
      <c r="E446" s="78"/>
      <c r="F446" s="78"/>
      <c r="G446" s="21" t="s">
        <v>114</v>
      </c>
      <c r="H446" s="25" t="s">
        <v>11</v>
      </c>
    </row>
    <row r="447" spans="1:8" x14ac:dyDescent="0.25">
      <c r="A447" s="11"/>
      <c r="B447" s="3"/>
      <c r="C447" s="3" t="s">
        <v>4</v>
      </c>
      <c r="D447" s="105"/>
      <c r="E447" s="105"/>
      <c r="F447" s="105"/>
      <c r="G447" s="22"/>
      <c r="H447" s="26"/>
    </row>
    <row r="448" spans="1:8" x14ac:dyDescent="0.25">
      <c r="A448" s="11"/>
      <c r="B448" s="3"/>
      <c r="C448" s="3" t="s">
        <v>5</v>
      </c>
      <c r="D448" s="105"/>
      <c r="E448" s="105"/>
      <c r="F448" s="105"/>
      <c r="G448" s="22"/>
      <c r="H448" s="26"/>
    </row>
    <row r="449" spans="1:8" x14ac:dyDescent="0.25">
      <c r="A449" s="11"/>
      <c r="B449" s="3"/>
      <c r="C449" s="3" t="s">
        <v>6</v>
      </c>
      <c r="D449" s="105"/>
      <c r="E449" s="105"/>
      <c r="F449" s="105"/>
      <c r="G449" s="22"/>
      <c r="H449" s="26"/>
    </row>
    <row r="450" spans="1:8" x14ac:dyDescent="0.25">
      <c r="A450" s="11"/>
      <c r="B450" s="3"/>
      <c r="C450" s="3" t="s">
        <v>12</v>
      </c>
      <c r="D450" s="105"/>
      <c r="E450" s="105"/>
      <c r="F450" s="105"/>
      <c r="G450" s="22"/>
      <c r="H450" s="26"/>
    </row>
    <row r="451" spans="1:8" ht="61.5" customHeight="1" x14ac:dyDescent="0.25">
      <c r="A451" s="11" t="s">
        <v>125</v>
      </c>
      <c r="B451" s="4" t="s">
        <v>33</v>
      </c>
      <c r="C451" s="3"/>
      <c r="D451" s="78" t="s">
        <v>129</v>
      </c>
      <c r="E451" s="78"/>
      <c r="F451" s="78"/>
      <c r="G451" s="78"/>
      <c r="H451" s="25" t="s">
        <v>11</v>
      </c>
    </row>
    <row r="452" spans="1:8" x14ac:dyDescent="0.25">
      <c r="A452" s="11"/>
      <c r="B452" s="3"/>
      <c r="C452" s="3" t="s">
        <v>4</v>
      </c>
      <c r="D452" s="105"/>
      <c r="E452" s="105"/>
      <c r="F452" s="105"/>
      <c r="G452" s="105"/>
      <c r="H452" s="26"/>
    </row>
    <row r="453" spans="1:8" x14ac:dyDescent="0.25">
      <c r="A453" s="11"/>
      <c r="B453" s="3"/>
      <c r="C453" s="3" t="s">
        <v>5</v>
      </c>
      <c r="D453" s="105"/>
      <c r="E453" s="105"/>
      <c r="F453" s="105"/>
      <c r="G453" s="105"/>
      <c r="H453" s="26"/>
    </row>
    <row r="454" spans="1:8" x14ac:dyDescent="0.25">
      <c r="A454" s="11"/>
      <c r="B454" s="3"/>
      <c r="C454" s="3" t="s">
        <v>6</v>
      </c>
      <c r="D454" s="105"/>
      <c r="E454" s="105"/>
      <c r="F454" s="105"/>
      <c r="G454" s="105"/>
      <c r="H454" s="26"/>
    </row>
    <row r="455" spans="1:8" x14ac:dyDescent="0.25">
      <c r="A455" s="11"/>
      <c r="B455" s="3"/>
      <c r="C455" s="3" t="s">
        <v>12</v>
      </c>
      <c r="D455" s="105"/>
      <c r="E455" s="105"/>
      <c r="F455" s="105"/>
      <c r="G455" s="105"/>
      <c r="H455" s="26"/>
    </row>
    <row r="456" spans="1:8" ht="45.75" customHeight="1" x14ac:dyDescent="0.25">
      <c r="A456" s="11" t="s">
        <v>125</v>
      </c>
      <c r="B456" s="4" t="s">
        <v>35</v>
      </c>
      <c r="C456" s="3"/>
      <c r="D456" s="78" t="s">
        <v>130</v>
      </c>
      <c r="E456" s="78"/>
      <c r="F456" s="78"/>
      <c r="G456" s="78"/>
      <c r="H456" s="25" t="s">
        <v>11</v>
      </c>
    </row>
    <row r="457" spans="1:8" x14ac:dyDescent="0.25">
      <c r="A457" s="11"/>
      <c r="B457" s="3"/>
      <c r="C457" s="3" t="s">
        <v>4</v>
      </c>
      <c r="D457" s="105"/>
      <c r="E457" s="105"/>
      <c r="F457" s="105"/>
      <c r="G457" s="105"/>
      <c r="H457" s="26"/>
    </row>
    <row r="458" spans="1:8" x14ac:dyDescent="0.25">
      <c r="A458" s="11"/>
      <c r="B458" s="3"/>
      <c r="C458" s="3" t="s">
        <v>5</v>
      </c>
      <c r="D458" s="105"/>
      <c r="E458" s="105"/>
      <c r="F458" s="105"/>
      <c r="G458" s="105"/>
      <c r="H458" s="26"/>
    </row>
    <row r="459" spans="1:8" x14ac:dyDescent="0.25">
      <c r="A459" s="11"/>
      <c r="B459" s="3"/>
      <c r="C459" s="3" t="s">
        <v>6</v>
      </c>
      <c r="D459" s="105"/>
      <c r="E459" s="105"/>
      <c r="F459" s="105"/>
      <c r="G459" s="105"/>
      <c r="H459" s="26"/>
    </row>
    <row r="460" spans="1:8" x14ac:dyDescent="0.25">
      <c r="A460" s="11"/>
      <c r="B460" s="3"/>
      <c r="C460" s="3" t="s">
        <v>12</v>
      </c>
      <c r="D460" s="105"/>
      <c r="E460" s="105"/>
      <c r="F460" s="105"/>
      <c r="G460" s="105"/>
      <c r="H460" s="26"/>
    </row>
    <row r="461" spans="1:8" ht="49.5" customHeight="1" x14ac:dyDescent="0.25">
      <c r="A461" s="11" t="s">
        <v>125</v>
      </c>
      <c r="B461" s="4" t="s">
        <v>36</v>
      </c>
      <c r="C461" s="3"/>
      <c r="D461" s="78" t="s">
        <v>131</v>
      </c>
      <c r="E461" s="78"/>
      <c r="F461" s="78"/>
      <c r="G461" s="78"/>
      <c r="H461" s="25" t="s">
        <v>11</v>
      </c>
    </row>
    <row r="462" spans="1:8" x14ac:dyDescent="0.25">
      <c r="A462" s="11"/>
      <c r="B462" s="3"/>
      <c r="C462" s="3" t="s">
        <v>4</v>
      </c>
      <c r="D462" s="105"/>
      <c r="E462" s="105"/>
      <c r="F462" s="105"/>
      <c r="G462" s="105"/>
      <c r="H462" s="26"/>
    </row>
    <row r="463" spans="1:8" x14ac:dyDescent="0.25">
      <c r="A463" s="11"/>
      <c r="B463" s="3"/>
      <c r="C463" s="3" t="s">
        <v>5</v>
      </c>
      <c r="D463" s="105"/>
      <c r="E463" s="105"/>
      <c r="F463" s="105"/>
      <c r="G463" s="105"/>
      <c r="H463" s="26"/>
    </row>
    <row r="464" spans="1:8" x14ac:dyDescent="0.25">
      <c r="A464" s="11"/>
      <c r="B464" s="3"/>
      <c r="C464" s="3" t="s">
        <v>6</v>
      </c>
      <c r="D464" s="105"/>
      <c r="E464" s="105"/>
      <c r="F464" s="105"/>
      <c r="G464" s="105"/>
      <c r="H464" s="26"/>
    </row>
    <row r="465" spans="1:8" x14ac:dyDescent="0.25">
      <c r="A465" s="11"/>
      <c r="B465" s="3"/>
      <c r="C465" s="3" t="s">
        <v>12</v>
      </c>
      <c r="D465" s="105"/>
      <c r="E465" s="105"/>
      <c r="F465" s="105"/>
      <c r="G465" s="105"/>
      <c r="H465" s="26"/>
    </row>
    <row r="466" spans="1:8" ht="46.5" customHeight="1" x14ac:dyDescent="0.25">
      <c r="A466" s="11" t="s">
        <v>125</v>
      </c>
      <c r="B466" s="4" t="s">
        <v>34</v>
      </c>
      <c r="C466" s="3"/>
      <c r="D466" s="78" t="s">
        <v>132</v>
      </c>
      <c r="E466" s="78"/>
      <c r="F466" s="78"/>
      <c r="G466" s="78"/>
      <c r="H466" s="25" t="s">
        <v>11</v>
      </c>
    </row>
    <row r="467" spans="1:8" x14ac:dyDescent="0.25">
      <c r="A467" s="11"/>
      <c r="B467" s="3"/>
      <c r="C467" s="3" t="s">
        <v>4</v>
      </c>
      <c r="D467" s="105"/>
      <c r="E467" s="105"/>
      <c r="F467" s="105"/>
      <c r="G467" s="105"/>
      <c r="H467" s="26"/>
    </row>
    <row r="468" spans="1:8" x14ac:dyDescent="0.25">
      <c r="A468" s="11"/>
      <c r="B468" s="3"/>
      <c r="C468" s="3" t="s">
        <v>5</v>
      </c>
      <c r="D468" s="105"/>
      <c r="E468" s="105"/>
      <c r="F468" s="105"/>
      <c r="G468" s="105"/>
      <c r="H468" s="26"/>
    </row>
    <row r="469" spans="1:8" x14ac:dyDescent="0.25">
      <c r="A469" s="11"/>
      <c r="B469" s="3"/>
      <c r="C469" s="3" t="s">
        <v>6</v>
      </c>
      <c r="D469" s="105"/>
      <c r="E469" s="105"/>
      <c r="F469" s="105"/>
      <c r="G469" s="105"/>
      <c r="H469" s="26"/>
    </row>
    <row r="470" spans="1:8" x14ac:dyDescent="0.25">
      <c r="A470" s="11"/>
      <c r="B470" s="3"/>
      <c r="C470" s="3" t="s">
        <v>12</v>
      </c>
      <c r="D470" s="105"/>
      <c r="E470" s="105"/>
      <c r="F470" s="105"/>
      <c r="G470" s="105"/>
      <c r="H470" s="26"/>
    </row>
    <row r="471" spans="1:8" ht="45.75" customHeight="1" x14ac:dyDescent="0.25">
      <c r="A471" s="11" t="s">
        <v>125</v>
      </c>
      <c r="B471" s="4" t="s">
        <v>50</v>
      </c>
      <c r="C471" s="3"/>
      <c r="D471" s="78" t="s">
        <v>133</v>
      </c>
      <c r="E471" s="78"/>
      <c r="F471" s="78"/>
      <c r="G471" s="78"/>
      <c r="H471" s="25" t="s">
        <v>11</v>
      </c>
    </row>
    <row r="472" spans="1:8" x14ac:dyDescent="0.25">
      <c r="A472" s="11"/>
      <c r="B472" s="3"/>
      <c r="C472" s="3" t="s">
        <v>4</v>
      </c>
      <c r="D472" s="105"/>
      <c r="E472" s="105"/>
      <c r="F472" s="105"/>
      <c r="G472" s="105"/>
      <c r="H472" s="26"/>
    </row>
    <row r="473" spans="1:8" x14ac:dyDescent="0.25">
      <c r="A473" s="11"/>
      <c r="B473" s="3"/>
      <c r="C473" s="3" t="s">
        <v>5</v>
      </c>
      <c r="D473" s="105"/>
      <c r="E473" s="105"/>
      <c r="F473" s="105"/>
      <c r="G473" s="105"/>
      <c r="H473" s="26"/>
    </row>
    <row r="474" spans="1:8" x14ac:dyDescent="0.25">
      <c r="A474" s="11"/>
      <c r="B474" s="3"/>
      <c r="C474" s="3" t="s">
        <v>6</v>
      </c>
      <c r="D474" s="105"/>
      <c r="E474" s="105"/>
      <c r="F474" s="105"/>
      <c r="G474" s="105"/>
      <c r="H474" s="26"/>
    </row>
    <row r="475" spans="1:8" x14ac:dyDescent="0.25">
      <c r="A475" s="11"/>
      <c r="B475" s="3"/>
      <c r="C475" s="3" t="s">
        <v>12</v>
      </c>
      <c r="D475" s="105"/>
      <c r="E475" s="105"/>
      <c r="F475" s="105"/>
      <c r="G475" s="105"/>
      <c r="H475" s="26"/>
    </row>
    <row r="476" spans="1:8" ht="92.25" customHeight="1" x14ac:dyDescent="0.25">
      <c r="A476" s="11" t="s">
        <v>125</v>
      </c>
      <c r="B476" s="4" t="s">
        <v>126</v>
      </c>
      <c r="C476" s="3"/>
      <c r="D476" s="78" t="s">
        <v>134</v>
      </c>
      <c r="E476" s="78"/>
      <c r="F476" s="78"/>
      <c r="G476" s="78"/>
      <c r="H476" s="25" t="s">
        <v>11</v>
      </c>
    </row>
    <row r="477" spans="1:8" x14ac:dyDescent="0.25">
      <c r="A477" s="11"/>
      <c r="B477" s="3"/>
      <c r="C477" s="3" t="s">
        <v>4</v>
      </c>
      <c r="D477" s="105"/>
      <c r="E477" s="105"/>
      <c r="F477" s="105"/>
      <c r="G477" s="105"/>
      <c r="H477" s="26"/>
    </row>
    <row r="478" spans="1:8" x14ac:dyDescent="0.25">
      <c r="A478" s="11"/>
      <c r="B478" s="3"/>
      <c r="C478" s="3" t="s">
        <v>5</v>
      </c>
      <c r="D478" s="105"/>
      <c r="E478" s="105"/>
      <c r="F478" s="105"/>
      <c r="G478" s="105"/>
      <c r="H478" s="26"/>
    </row>
    <row r="479" spans="1:8" x14ac:dyDescent="0.25">
      <c r="A479" s="11"/>
      <c r="B479" s="3"/>
      <c r="C479" s="3" t="s">
        <v>6</v>
      </c>
      <c r="D479" s="105"/>
      <c r="E479" s="105"/>
      <c r="F479" s="105"/>
      <c r="G479" s="105"/>
      <c r="H479" s="26"/>
    </row>
    <row r="480" spans="1:8" x14ac:dyDescent="0.25">
      <c r="A480" s="11"/>
      <c r="B480" s="3"/>
      <c r="C480" s="3" t="s">
        <v>12</v>
      </c>
      <c r="D480" s="105"/>
      <c r="E480" s="105"/>
      <c r="F480" s="105"/>
      <c r="G480" s="105"/>
      <c r="H480" s="26"/>
    </row>
    <row r="481" spans="1:8" ht="59.25" customHeight="1" x14ac:dyDescent="0.25">
      <c r="A481" s="11" t="s">
        <v>125</v>
      </c>
      <c r="B481" s="4" t="s">
        <v>127</v>
      </c>
      <c r="C481" s="3"/>
      <c r="D481" s="78" t="s">
        <v>135</v>
      </c>
      <c r="E481" s="78"/>
      <c r="F481" s="78"/>
      <c r="G481" s="78"/>
      <c r="H481" s="25" t="s">
        <v>11</v>
      </c>
    </row>
    <row r="482" spans="1:8" x14ac:dyDescent="0.25">
      <c r="A482" s="11"/>
      <c r="B482" s="3"/>
      <c r="C482" s="3" t="s">
        <v>4</v>
      </c>
      <c r="D482" s="105"/>
      <c r="E482" s="105"/>
      <c r="F482" s="105"/>
      <c r="G482" s="105"/>
      <c r="H482" s="26"/>
    </row>
    <row r="483" spans="1:8" x14ac:dyDescent="0.25">
      <c r="A483" s="11"/>
      <c r="B483" s="3"/>
      <c r="C483" s="3" t="s">
        <v>5</v>
      </c>
      <c r="D483" s="105"/>
      <c r="E483" s="105"/>
      <c r="F483" s="105"/>
      <c r="G483" s="105"/>
      <c r="H483" s="26"/>
    </row>
    <row r="484" spans="1:8" x14ac:dyDescent="0.25">
      <c r="A484" s="11"/>
      <c r="B484" s="3"/>
      <c r="C484" s="3" t="s">
        <v>6</v>
      </c>
      <c r="D484" s="105"/>
      <c r="E484" s="105"/>
      <c r="F484" s="105"/>
      <c r="G484" s="105"/>
      <c r="H484" s="26"/>
    </row>
    <row r="485" spans="1:8" x14ac:dyDescent="0.25">
      <c r="A485" s="11"/>
      <c r="B485" s="3"/>
      <c r="C485" s="3" t="s">
        <v>12</v>
      </c>
      <c r="D485" s="105"/>
      <c r="E485" s="105"/>
      <c r="F485" s="105"/>
      <c r="G485" s="105"/>
      <c r="H485" s="26"/>
    </row>
    <row r="486" spans="1:8" ht="60.75" customHeight="1" x14ac:dyDescent="0.25">
      <c r="A486" s="11" t="s">
        <v>125</v>
      </c>
      <c r="B486" s="4" t="s">
        <v>128</v>
      </c>
      <c r="C486" s="3"/>
      <c r="D486" s="78" t="s">
        <v>136</v>
      </c>
      <c r="E486" s="78"/>
      <c r="F486" s="78"/>
      <c r="G486" s="78"/>
      <c r="H486" s="25" t="s">
        <v>11</v>
      </c>
    </row>
    <row r="487" spans="1:8" x14ac:dyDescent="0.25">
      <c r="A487" s="11"/>
      <c r="B487" s="3"/>
      <c r="C487" s="3" t="s">
        <v>4</v>
      </c>
      <c r="D487" s="105"/>
      <c r="E487" s="105"/>
      <c r="F487" s="105"/>
      <c r="G487" s="105"/>
      <c r="H487" s="26"/>
    </row>
    <row r="488" spans="1:8" x14ac:dyDescent="0.25">
      <c r="A488" s="11"/>
      <c r="B488" s="3"/>
      <c r="C488" s="3" t="s">
        <v>5</v>
      </c>
      <c r="D488" s="105"/>
      <c r="E488" s="105"/>
      <c r="F488" s="105"/>
      <c r="G488" s="105"/>
      <c r="H488" s="26"/>
    </row>
    <row r="489" spans="1:8" x14ac:dyDescent="0.25">
      <c r="A489" s="11"/>
      <c r="B489" s="3"/>
      <c r="C489" s="3" t="s">
        <v>6</v>
      </c>
      <c r="D489" s="105"/>
      <c r="E489" s="105"/>
      <c r="F489" s="105"/>
      <c r="G489" s="105"/>
      <c r="H489" s="26"/>
    </row>
    <row r="490" spans="1:8" x14ac:dyDescent="0.25">
      <c r="A490" s="11"/>
      <c r="B490" s="3"/>
      <c r="C490" s="3" t="s">
        <v>12</v>
      </c>
      <c r="D490" s="105"/>
      <c r="E490" s="105"/>
      <c r="F490" s="105"/>
      <c r="G490" s="105"/>
      <c r="H490" s="26"/>
    </row>
    <row r="491" spans="1:8" ht="45.75" customHeight="1" x14ac:dyDescent="0.25">
      <c r="A491" s="11" t="s">
        <v>137</v>
      </c>
      <c r="B491" s="4" t="s">
        <v>7</v>
      </c>
      <c r="C491" s="3"/>
      <c r="D491" s="78" t="s">
        <v>139</v>
      </c>
      <c r="E491" s="105"/>
      <c r="F491" s="105"/>
      <c r="G491" s="105"/>
      <c r="H491" s="25" t="s">
        <v>11</v>
      </c>
    </row>
    <row r="492" spans="1:8" x14ac:dyDescent="0.25">
      <c r="A492" s="11"/>
      <c r="B492" s="3"/>
      <c r="C492" s="3" t="s">
        <v>4</v>
      </c>
      <c r="D492" s="105"/>
      <c r="E492" s="105"/>
      <c r="F492" s="105"/>
      <c r="G492" s="105"/>
      <c r="H492" s="26"/>
    </row>
    <row r="493" spans="1:8" x14ac:dyDescent="0.25">
      <c r="A493" s="11"/>
      <c r="B493" s="3"/>
      <c r="C493" s="3" t="s">
        <v>5</v>
      </c>
      <c r="D493" s="105"/>
      <c r="E493" s="105"/>
      <c r="F493" s="105"/>
      <c r="G493" s="105"/>
      <c r="H493" s="26"/>
    </row>
    <row r="494" spans="1:8" x14ac:dyDescent="0.25">
      <c r="A494" s="11"/>
      <c r="B494" s="3"/>
      <c r="C494" s="3" t="s">
        <v>6</v>
      </c>
      <c r="D494" s="105"/>
      <c r="E494" s="105"/>
      <c r="F494" s="105"/>
      <c r="G494" s="105"/>
      <c r="H494" s="26"/>
    </row>
    <row r="495" spans="1:8" x14ac:dyDescent="0.25">
      <c r="A495" s="11"/>
      <c r="B495" s="3"/>
      <c r="C495" s="3" t="s">
        <v>12</v>
      </c>
      <c r="D495" s="105"/>
      <c r="E495" s="105"/>
      <c r="F495" s="105"/>
      <c r="G495" s="105"/>
      <c r="H495" s="26"/>
    </row>
    <row r="496" spans="1:8" ht="48" customHeight="1" x14ac:dyDescent="0.25">
      <c r="A496" s="11" t="s">
        <v>137</v>
      </c>
      <c r="B496" s="4" t="s">
        <v>13</v>
      </c>
      <c r="C496" s="3"/>
      <c r="D496" s="78" t="s">
        <v>140</v>
      </c>
      <c r="E496" s="105"/>
      <c r="F496" s="105"/>
      <c r="G496" s="105"/>
      <c r="H496" s="25" t="s">
        <v>11</v>
      </c>
    </row>
    <row r="497" spans="1:8" x14ac:dyDescent="0.25">
      <c r="A497" s="11"/>
      <c r="B497" s="3"/>
      <c r="C497" s="3" t="s">
        <v>4</v>
      </c>
      <c r="D497" s="105"/>
      <c r="E497" s="105"/>
      <c r="F497" s="105"/>
      <c r="G497" s="105"/>
      <c r="H497" s="26"/>
    </row>
    <row r="498" spans="1:8" x14ac:dyDescent="0.25">
      <c r="A498" s="11"/>
      <c r="B498" s="3"/>
      <c r="C498" s="3" t="s">
        <v>5</v>
      </c>
      <c r="D498" s="105"/>
      <c r="E498" s="105"/>
      <c r="F498" s="105"/>
      <c r="G498" s="105"/>
      <c r="H498" s="26"/>
    </row>
    <row r="499" spans="1:8" x14ac:dyDescent="0.25">
      <c r="A499" s="11"/>
      <c r="B499" s="3"/>
      <c r="C499" s="3" t="s">
        <v>6</v>
      </c>
      <c r="D499" s="105"/>
      <c r="E499" s="105"/>
      <c r="F499" s="105"/>
      <c r="G499" s="105"/>
      <c r="H499" s="26"/>
    </row>
    <row r="500" spans="1:8" x14ac:dyDescent="0.25">
      <c r="A500" s="11"/>
      <c r="B500" s="3"/>
      <c r="C500" s="3" t="s">
        <v>12</v>
      </c>
      <c r="D500" s="105"/>
      <c r="E500" s="105"/>
      <c r="F500" s="105"/>
      <c r="G500" s="105"/>
      <c r="H500" s="26"/>
    </row>
    <row r="501" spans="1:8" ht="48" customHeight="1" x14ac:dyDescent="0.25">
      <c r="A501" s="11">
        <v>24</v>
      </c>
      <c r="B501" s="4" t="s">
        <v>15</v>
      </c>
      <c r="C501" s="3"/>
      <c r="D501" s="78" t="s">
        <v>141</v>
      </c>
      <c r="E501" s="105"/>
      <c r="F501" s="105"/>
      <c r="G501" s="105"/>
      <c r="H501" s="25" t="s">
        <v>11</v>
      </c>
    </row>
    <row r="502" spans="1:8" x14ac:dyDescent="0.25">
      <c r="A502" s="11"/>
      <c r="B502" s="3"/>
      <c r="C502" s="3" t="s">
        <v>4</v>
      </c>
      <c r="D502" s="105"/>
      <c r="E502" s="105"/>
      <c r="F502" s="105"/>
      <c r="G502" s="105"/>
      <c r="H502" s="26"/>
    </row>
    <row r="503" spans="1:8" x14ac:dyDescent="0.25">
      <c r="A503" s="11"/>
      <c r="B503" s="3"/>
      <c r="C503" s="3" t="s">
        <v>5</v>
      </c>
      <c r="D503" s="105"/>
      <c r="E503" s="105"/>
      <c r="F503" s="105"/>
      <c r="G503" s="105"/>
      <c r="H503" s="26"/>
    </row>
    <row r="504" spans="1:8" x14ac:dyDescent="0.25">
      <c r="A504" s="11"/>
      <c r="B504" s="3"/>
      <c r="C504" s="3" t="s">
        <v>6</v>
      </c>
      <c r="D504" s="105"/>
      <c r="E504" s="105"/>
      <c r="F504" s="105"/>
      <c r="G504" s="105"/>
      <c r="H504" s="26"/>
    </row>
    <row r="505" spans="1:8" x14ac:dyDescent="0.25">
      <c r="A505" s="11"/>
      <c r="B505" s="3"/>
      <c r="C505" s="3" t="s">
        <v>12</v>
      </c>
      <c r="D505" s="105"/>
      <c r="E505" s="105"/>
      <c r="F505" s="105"/>
      <c r="G505" s="105"/>
      <c r="H505" s="26"/>
    </row>
    <row r="506" spans="1:8" ht="48" customHeight="1" x14ac:dyDescent="0.25">
      <c r="A506" s="11" t="s">
        <v>137</v>
      </c>
      <c r="B506" s="4" t="s">
        <v>18</v>
      </c>
      <c r="C506" s="3"/>
      <c r="D506" s="78" t="s">
        <v>142</v>
      </c>
      <c r="E506" s="105"/>
      <c r="F506" s="105"/>
      <c r="G506" s="105"/>
      <c r="H506" s="25" t="s">
        <v>11</v>
      </c>
    </row>
    <row r="507" spans="1:8" x14ac:dyDescent="0.25">
      <c r="A507" s="11"/>
      <c r="B507" s="3"/>
      <c r="C507" s="3" t="s">
        <v>4</v>
      </c>
      <c r="D507" s="105"/>
      <c r="E507" s="105"/>
      <c r="F507" s="105"/>
      <c r="G507" s="105"/>
      <c r="H507" s="26"/>
    </row>
    <row r="508" spans="1:8" x14ac:dyDescent="0.25">
      <c r="A508" s="11"/>
      <c r="B508" s="3"/>
      <c r="C508" s="3" t="s">
        <v>5</v>
      </c>
      <c r="D508" s="105"/>
      <c r="E508" s="105"/>
      <c r="F508" s="105"/>
      <c r="G508" s="105"/>
      <c r="H508" s="26"/>
    </row>
    <row r="509" spans="1:8" x14ac:dyDescent="0.25">
      <c r="A509" s="11"/>
      <c r="B509" s="3"/>
      <c r="C509" s="3" t="s">
        <v>6</v>
      </c>
      <c r="D509" s="105"/>
      <c r="E509" s="105"/>
      <c r="F509" s="105"/>
      <c r="G509" s="105"/>
      <c r="H509" s="26"/>
    </row>
    <row r="510" spans="1:8" x14ac:dyDescent="0.25">
      <c r="A510" s="11"/>
      <c r="B510" s="3"/>
      <c r="C510" s="3" t="s">
        <v>12</v>
      </c>
      <c r="D510" s="105"/>
      <c r="E510" s="105"/>
      <c r="F510" s="105"/>
      <c r="G510" s="105"/>
      <c r="H510" s="26"/>
    </row>
    <row r="511" spans="1:8" ht="60.75" customHeight="1" x14ac:dyDescent="0.25">
      <c r="A511" s="11" t="s">
        <v>137</v>
      </c>
      <c r="B511" s="4" t="s">
        <v>20</v>
      </c>
      <c r="C511" s="3"/>
      <c r="D511" s="78" t="s">
        <v>143</v>
      </c>
      <c r="E511" s="105"/>
      <c r="F511" s="105"/>
      <c r="G511" s="105"/>
      <c r="H511" s="25" t="s">
        <v>11</v>
      </c>
    </row>
    <row r="512" spans="1:8" x14ac:dyDescent="0.25">
      <c r="A512" s="11"/>
      <c r="B512" s="3"/>
      <c r="C512" s="3" t="s">
        <v>4</v>
      </c>
      <c r="D512" s="105"/>
      <c r="E512" s="105"/>
      <c r="F512" s="105"/>
      <c r="G512" s="105"/>
      <c r="H512" s="26"/>
    </row>
    <row r="513" spans="1:8" x14ac:dyDescent="0.25">
      <c r="A513" s="11"/>
      <c r="B513" s="3"/>
      <c r="C513" s="3" t="s">
        <v>5</v>
      </c>
      <c r="D513" s="105"/>
      <c r="E513" s="105"/>
      <c r="F513" s="105"/>
      <c r="G513" s="105"/>
      <c r="H513" s="26"/>
    </row>
    <row r="514" spans="1:8" x14ac:dyDescent="0.25">
      <c r="A514" s="11"/>
      <c r="B514" s="3"/>
      <c r="C514" s="3" t="s">
        <v>6</v>
      </c>
      <c r="D514" s="105"/>
      <c r="E514" s="105"/>
      <c r="F514" s="105"/>
      <c r="G514" s="105"/>
      <c r="H514" s="26"/>
    </row>
    <row r="515" spans="1:8" x14ac:dyDescent="0.25">
      <c r="A515" s="11"/>
      <c r="B515" s="3"/>
      <c r="C515" s="3" t="s">
        <v>12</v>
      </c>
      <c r="D515" s="105"/>
      <c r="E515" s="105"/>
      <c r="F515" s="105"/>
      <c r="G515" s="105"/>
      <c r="H515" s="26"/>
    </row>
    <row r="516" spans="1:8" ht="45.75" customHeight="1" x14ac:dyDescent="0.25">
      <c r="A516" s="11" t="s">
        <v>137</v>
      </c>
      <c r="B516" s="4" t="s">
        <v>23</v>
      </c>
      <c r="C516" s="3"/>
      <c r="D516" s="78" t="s">
        <v>144</v>
      </c>
      <c r="E516" s="105"/>
      <c r="F516" s="105"/>
      <c r="G516" s="105"/>
      <c r="H516" s="25" t="s">
        <v>11</v>
      </c>
    </row>
    <row r="517" spans="1:8" x14ac:dyDescent="0.25">
      <c r="A517" s="11"/>
      <c r="B517" s="3"/>
      <c r="C517" s="3" t="s">
        <v>4</v>
      </c>
      <c r="D517" s="105"/>
      <c r="E517" s="105"/>
      <c r="F517" s="105"/>
      <c r="G517" s="105"/>
      <c r="H517" s="26"/>
    </row>
    <row r="518" spans="1:8" x14ac:dyDescent="0.25">
      <c r="A518" s="11"/>
      <c r="B518" s="3"/>
      <c r="C518" s="3" t="s">
        <v>5</v>
      </c>
      <c r="D518" s="105"/>
      <c r="E518" s="105"/>
      <c r="F518" s="105"/>
      <c r="G518" s="105"/>
      <c r="H518" s="26"/>
    </row>
    <row r="519" spans="1:8" x14ac:dyDescent="0.25">
      <c r="A519" s="11"/>
      <c r="B519" s="3"/>
      <c r="C519" s="3" t="s">
        <v>6</v>
      </c>
      <c r="D519" s="105"/>
      <c r="E519" s="105"/>
      <c r="F519" s="105"/>
      <c r="G519" s="105"/>
      <c r="H519" s="26"/>
    </row>
    <row r="520" spans="1:8" x14ac:dyDescent="0.25">
      <c r="A520" s="11"/>
      <c r="B520" s="3"/>
      <c r="C520" s="3" t="s">
        <v>12</v>
      </c>
      <c r="D520" s="105"/>
      <c r="E520" s="105"/>
      <c r="F520" s="105"/>
      <c r="G520" s="105"/>
      <c r="H520" s="26"/>
    </row>
    <row r="521" spans="1:8" ht="50.25" customHeight="1" x14ac:dyDescent="0.25">
      <c r="A521" s="11" t="s">
        <v>138</v>
      </c>
      <c r="B521" s="4" t="s">
        <v>7</v>
      </c>
      <c r="C521" s="3"/>
      <c r="D521" s="78" t="s">
        <v>145</v>
      </c>
      <c r="E521" s="78"/>
      <c r="F521" s="78"/>
      <c r="G521" s="21" t="s">
        <v>114</v>
      </c>
      <c r="H521" s="25" t="s">
        <v>11</v>
      </c>
    </row>
    <row r="522" spans="1:8" x14ac:dyDescent="0.25">
      <c r="A522" s="11"/>
      <c r="B522" s="3"/>
      <c r="C522" s="3" t="s">
        <v>4</v>
      </c>
      <c r="D522" s="105"/>
      <c r="E522" s="105"/>
      <c r="F522" s="105"/>
      <c r="G522" s="22"/>
      <c r="H522" s="26"/>
    </row>
    <row r="523" spans="1:8" x14ac:dyDescent="0.25">
      <c r="A523" s="11"/>
      <c r="B523" s="3"/>
      <c r="C523" s="3" t="s">
        <v>5</v>
      </c>
      <c r="D523" s="105"/>
      <c r="E523" s="105"/>
      <c r="F523" s="105"/>
      <c r="G523" s="22"/>
      <c r="H523" s="26"/>
    </row>
    <row r="524" spans="1:8" x14ac:dyDescent="0.25">
      <c r="A524" s="11"/>
      <c r="B524" s="3"/>
      <c r="C524" s="3" t="s">
        <v>6</v>
      </c>
      <c r="D524" s="105"/>
      <c r="E524" s="105"/>
      <c r="F524" s="105"/>
      <c r="G524" s="22"/>
      <c r="H524" s="26"/>
    </row>
    <row r="525" spans="1:8" x14ac:dyDescent="0.25">
      <c r="A525" s="11"/>
      <c r="B525" s="3"/>
      <c r="C525" s="3" t="s">
        <v>12</v>
      </c>
      <c r="D525" s="105"/>
      <c r="E525" s="105"/>
      <c r="F525" s="105"/>
      <c r="G525" s="22"/>
      <c r="H525" s="26"/>
    </row>
    <row r="526" spans="1:8" ht="47.25" customHeight="1" x14ac:dyDescent="0.25">
      <c r="A526" s="11" t="s">
        <v>138</v>
      </c>
      <c r="B526" s="4" t="s">
        <v>13</v>
      </c>
      <c r="C526" s="3"/>
      <c r="D526" s="78" t="s">
        <v>146</v>
      </c>
      <c r="E526" s="78"/>
      <c r="F526" s="78"/>
      <c r="G526" s="78"/>
      <c r="H526" s="25" t="s">
        <v>11</v>
      </c>
    </row>
    <row r="527" spans="1:8" x14ac:dyDescent="0.25">
      <c r="A527" s="11"/>
      <c r="B527" s="3"/>
      <c r="C527" s="3" t="s">
        <v>4</v>
      </c>
      <c r="D527" s="105"/>
      <c r="E527" s="105"/>
      <c r="F527" s="105"/>
      <c r="G527" s="105"/>
      <c r="H527" s="26"/>
    </row>
    <row r="528" spans="1:8" x14ac:dyDescent="0.25">
      <c r="A528" s="11"/>
      <c r="B528" s="3"/>
      <c r="C528" s="3" t="s">
        <v>5</v>
      </c>
      <c r="D528" s="105"/>
      <c r="E528" s="105"/>
      <c r="F528" s="105"/>
      <c r="G528" s="105"/>
      <c r="H528" s="26"/>
    </row>
    <row r="529" spans="1:8" x14ac:dyDescent="0.25">
      <c r="A529" s="11"/>
      <c r="B529" s="3"/>
      <c r="C529" s="3" t="s">
        <v>6</v>
      </c>
      <c r="D529" s="105"/>
      <c r="E529" s="105"/>
      <c r="F529" s="105"/>
      <c r="G529" s="105"/>
      <c r="H529" s="26"/>
    </row>
    <row r="530" spans="1:8" x14ac:dyDescent="0.25">
      <c r="A530" s="11"/>
      <c r="B530" s="3"/>
      <c r="C530" s="3" t="s">
        <v>12</v>
      </c>
      <c r="D530" s="105"/>
      <c r="E530" s="105"/>
      <c r="F530" s="105"/>
      <c r="G530" s="105"/>
      <c r="H530" s="26"/>
    </row>
    <row r="531" spans="1:8" ht="59.25" customHeight="1" x14ac:dyDescent="0.25">
      <c r="A531" s="11" t="s">
        <v>138</v>
      </c>
      <c r="B531" s="4" t="s">
        <v>126</v>
      </c>
      <c r="C531" s="3"/>
      <c r="D531" s="78" t="s">
        <v>147</v>
      </c>
      <c r="E531" s="78"/>
      <c r="F531" s="78"/>
      <c r="G531" s="21" t="s">
        <v>114</v>
      </c>
      <c r="H531" s="25" t="s">
        <v>11</v>
      </c>
    </row>
    <row r="532" spans="1:8" x14ac:dyDescent="0.25">
      <c r="A532" s="11"/>
      <c r="B532" s="3"/>
      <c r="C532" s="3" t="s">
        <v>4</v>
      </c>
      <c r="D532" s="105"/>
      <c r="E532" s="105"/>
      <c r="F532" s="105"/>
      <c r="G532" s="22"/>
      <c r="H532" s="26"/>
    </row>
    <row r="533" spans="1:8" x14ac:dyDescent="0.25">
      <c r="A533" s="11"/>
      <c r="B533" s="3"/>
      <c r="C533" s="3" t="s">
        <v>5</v>
      </c>
      <c r="D533" s="105"/>
      <c r="E533" s="105"/>
      <c r="F533" s="105"/>
      <c r="G533" s="22"/>
      <c r="H533" s="26"/>
    </row>
    <row r="534" spans="1:8" x14ac:dyDescent="0.25">
      <c r="A534" s="11"/>
      <c r="B534" s="3"/>
      <c r="C534" s="3" t="s">
        <v>6</v>
      </c>
      <c r="D534" s="105"/>
      <c r="E534" s="105"/>
      <c r="F534" s="105"/>
      <c r="G534" s="22"/>
      <c r="H534" s="26"/>
    </row>
    <row r="535" spans="1:8" x14ac:dyDescent="0.25">
      <c r="A535" s="11"/>
      <c r="B535" s="3"/>
      <c r="C535" s="3" t="s">
        <v>12</v>
      </c>
      <c r="D535" s="105"/>
      <c r="E535" s="105"/>
      <c r="F535" s="105"/>
      <c r="G535" s="22"/>
      <c r="H535" s="26"/>
    </row>
    <row r="536" spans="1:8" ht="78.75" customHeight="1" x14ac:dyDescent="0.25">
      <c r="A536" s="11" t="s">
        <v>138</v>
      </c>
      <c r="B536" s="4" t="s">
        <v>127</v>
      </c>
      <c r="C536" s="3"/>
      <c r="D536" s="78" t="s">
        <v>148</v>
      </c>
      <c r="E536" s="78"/>
      <c r="F536" s="78"/>
      <c r="G536" s="21" t="s">
        <v>114</v>
      </c>
      <c r="H536" s="25" t="s">
        <v>11</v>
      </c>
    </row>
    <row r="537" spans="1:8" x14ac:dyDescent="0.25">
      <c r="A537" s="11"/>
      <c r="B537" s="3"/>
      <c r="C537" s="3" t="s">
        <v>4</v>
      </c>
      <c r="D537" s="105"/>
      <c r="E537" s="105"/>
      <c r="F537" s="105"/>
      <c r="G537" s="22"/>
      <c r="H537" s="26"/>
    </row>
    <row r="538" spans="1:8" x14ac:dyDescent="0.25">
      <c r="A538" s="11"/>
      <c r="B538" s="3"/>
      <c r="C538" s="3" t="s">
        <v>5</v>
      </c>
      <c r="D538" s="105"/>
      <c r="E538" s="105"/>
      <c r="F538" s="105"/>
      <c r="G538" s="22"/>
      <c r="H538" s="26"/>
    </row>
    <row r="539" spans="1:8" x14ac:dyDescent="0.25">
      <c r="A539" s="11"/>
      <c r="B539" s="3"/>
      <c r="C539" s="3" t="s">
        <v>6</v>
      </c>
      <c r="D539" s="105"/>
      <c r="E539" s="105"/>
      <c r="F539" s="105"/>
      <c r="G539" s="22"/>
      <c r="H539" s="26"/>
    </row>
    <row r="540" spans="1:8" x14ac:dyDescent="0.25">
      <c r="A540" s="11"/>
      <c r="B540" s="3"/>
      <c r="C540" s="3" t="s">
        <v>12</v>
      </c>
      <c r="D540" s="105"/>
      <c r="E540" s="105"/>
      <c r="F540" s="105"/>
      <c r="G540" s="22"/>
      <c r="H540" s="26"/>
    </row>
    <row r="541" spans="1:8" ht="43.5" customHeight="1" x14ac:dyDescent="0.25">
      <c r="A541" s="11" t="s">
        <v>138</v>
      </c>
      <c r="B541" s="4" t="s">
        <v>18</v>
      </c>
      <c r="C541" s="3"/>
      <c r="D541" s="78" t="s">
        <v>149</v>
      </c>
      <c r="E541" s="78"/>
      <c r="F541" s="78"/>
      <c r="G541" s="21" t="s">
        <v>114</v>
      </c>
      <c r="H541" s="25" t="s">
        <v>11</v>
      </c>
    </row>
    <row r="542" spans="1:8" x14ac:dyDescent="0.25">
      <c r="A542" s="11"/>
      <c r="B542" s="3"/>
      <c r="C542" s="3" t="s">
        <v>4</v>
      </c>
      <c r="D542" s="105"/>
      <c r="E542" s="105"/>
      <c r="F542" s="105"/>
      <c r="G542" s="22"/>
      <c r="H542" s="26"/>
    </row>
    <row r="543" spans="1:8" x14ac:dyDescent="0.25">
      <c r="A543" s="11"/>
      <c r="B543" s="3"/>
      <c r="C543" s="3" t="s">
        <v>5</v>
      </c>
      <c r="D543" s="105"/>
      <c r="E543" s="105"/>
      <c r="F543" s="105"/>
      <c r="G543" s="22"/>
      <c r="H543" s="26"/>
    </row>
    <row r="544" spans="1:8" x14ac:dyDescent="0.25">
      <c r="A544" s="11"/>
      <c r="B544" s="3"/>
      <c r="C544" s="3" t="s">
        <v>6</v>
      </c>
      <c r="D544" s="105"/>
      <c r="E544" s="105"/>
      <c r="F544" s="105"/>
      <c r="G544" s="22"/>
      <c r="H544" s="26"/>
    </row>
    <row r="545" spans="1:8" x14ac:dyDescent="0.25">
      <c r="A545" s="11"/>
      <c r="B545" s="3"/>
      <c r="C545" s="3" t="s">
        <v>12</v>
      </c>
      <c r="D545" s="105"/>
      <c r="E545" s="105"/>
      <c r="F545" s="105"/>
      <c r="G545" s="22"/>
      <c r="H545" s="26"/>
    </row>
    <row r="546" spans="1:8" ht="104.25" customHeight="1" x14ac:dyDescent="0.25">
      <c r="A546" s="11" t="s">
        <v>150</v>
      </c>
      <c r="B546" s="4" t="s">
        <v>7</v>
      </c>
      <c r="C546" s="3"/>
      <c r="D546" s="78" t="s">
        <v>151</v>
      </c>
      <c r="E546" s="78"/>
      <c r="F546" s="78"/>
      <c r="G546" s="21" t="s">
        <v>152</v>
      </c>
      <c r="H546" s="25" t="s">
        <v>11</v>
      </c>
    </row>
    <row r="547" spans="1:8" x14ac:dyDescent="0.25">
      <c r="A547" s="11"/>
      <c r="B547" s="3"/>
      <c r="C547" s="3" t="s">
        <v>4</v>
      </c>
      <c r="D547" s="105"/>
      <c r="E547" s="105"/>
      <c r="F547" s="105"/>
      <c r="G547" s="22"/>
      <c r="H547" s="26"/>
    </row>
    <row r="548" spans="1:8" x14ac:dyDescent="0.25">
      <c r="A548" s="11"/>
      <c r="B548" s="3"/>
      <c r="C548" s="3" t="s">
        <v>5</v>
      </c>
      <c r="D548" s="105"/>
      <c r="E548" s="105"/>
      <c r="F548" s="105"/>
      <c r="G548" s="22"/>
      <c r="H548" s="26"/>
    </row>
    <row r="549" spans="1:8" x14ac:dyDescent="0.25">
      <c r="A549" s="11"/>
      <c r="B549" s="3"/>
      <c r="C549" s="3" t="s">
        <v>6</v>
      </c>
      <c r="D549" s="105"/>
      <c r="E549" s="105"/>
      <c r="F549" s="105"/>
      <c r="G549" s="22"/>
      <c r="H549" s="26"/>
    </row>
    <row r="550" spans="1:8" x14ac:dyDescent="0.25">
      <c r="A550" s="11"/>
      <c r="B550" s="3"/>
      <c r="C550" s="3" t="s">
        <v>12</v>
      </c>
      <c r="D550" s="105"/>
      <c r="E550" s="105"/>
      <c r="F550" s="105"/>
      <c r="G550" s="22"/>
      <c r="H550" s="26"/>
    </row>
    <row r="551" spans="1:8" ht="30" x14ac:dyDescent="0.25">
      <c r="A551" s="11" t="s">
        <v>150</v>
      </c>
      <c r="B551" s="4" t="s">
        <v>13</v>
      </c>
      <c r="C551" s="3"/>
      <c r="D551" s="78" t="s">
        <v>154</v>
      </c>
      <c r="E551" s="78"/>
      <c r="F551" s="78"/>
      <c r="G551" s="21" t="s">
        <v>152</v>
      </c>
      <c r="H551" s="25" t="s">
        <v>11</v>
      </c>
    </row>
    <row r="552" spans="1:8" x14ac:dyDescent="0.25">
      <c r="A552" s="11"/>
      <c r="B552" s="3"/>
      <c r="C552" s="3" t="s">
        <v>4</v>
      </c>
      <c r="D552" s="105"/>
      <c r="E552" s="105"/>
      <c r="F552" s="105"/>
      <c r="G552" s="22"/>
      <c r="H552" s="26"/>
    </row>
    <row r="553" spans="1:8" x14ac:dyDescent="0.25">
      <c r="A553" s="11"/>
      <c r="B553" s="3"/>
      <c r="C553" s="3" t="s">
        <v>5</v>
      </c>
      <c r="D553" s="105"/>
      <c r="E553" s="105"/>
      <c r="F553" s="105"/>
      <c r="G553" s="22"/>
      <c r="H553" s="26"/>
    </row>
    <row r="554" spans="1:8" x14ac:dyDescent="0.25">
      <c r="A554" s="11"/>
      <c r="B554" s="3"/>
      <c r="C554" s="3" t="s">
        <v>6</v>
      </c>
      <c r="D554" s="105"/>
      <c r="E554" s="105"/>
      <c r="F554" s="105"/>
      <c r="G554" s="22"/>
      <c r="H554" s="26"/>
    </row>
    <row r="555" spans="1:8" x14ac:dyDescent="0.25">
      <c r="A555" s="11"/>
      <c r="B555" s="3"/>
      <c r="C555" s="3" t="s">
        <v>12</v>
      </c>
      <c r="D555" s="105"/>
      <c r="E555" s="105"/>
      <c r="F555" s="105"/>
      <c r="G555" s="22"/>
      <c r="H555" s="26"/>
    </row>
    <row r="556" spans="1:8" ht="64.5" customHeight="1" x14ac:dyDescent="0.25">
      <c r="A556" s="11" t="s">
        <v>150</v>
      </c>
      <c r="B556" s="4" t="s">
        <v>15</v>
      </c>
      <c r="C556" s="3"/>
      <c r="D556" s="78" t="s">
        <v>155</v>
      </c>
      <c r="E556" s="78"/>
      <c r="F556" s="78"/>
      <c r="G556" s="21" t="s">
        <v>152</v>
      </c>
      <c r="H556" s="25" t="s">
        <v>11</v>
      </c>
    </row>
    <row r="557" spans="1:8" x14ac:dyDescent="0.25">
      <c r="A557" s="11"/>
      <c r="B557" s="3"/>
      <c r="C557" s="3" t="s">
        <v>4</v>
      </c>
      <c r="D557" s="105"/>
      <c r="E557" s="105"/>
      <c r="F557" s="105"/>
      <c r="G557" s="22"/>
      <c r="H557" s="26"/>
    </row>
    <row r="558" spans="1:8" x14ac:dyDescent="0.25">
      <c r="A558" s="11"/>
      <c r="B558" s="3"/>
      <c r="C558" s="3" t="s">
        <v>5</v>
      </c>
      <c r="D558" s="105"/>
      <c r="E558" s="105"/>
      <c r="F558" s="105"/>
      <c r="G558" s="22"/>
      <c r="H558" s="26"/>
    </row>
    <row r="559" spans="1:8" x14ac:dyDescent="0.25">
      <c r="A559" s="11"/>
      <c r="B559" s="3"/>
      <c r="C559" s="3" t="s">
        <v>6</v>
      </c>
      <c r="D559" s="105"/>
      <c r="E559" s="105"/>
      <c r="F559" s="105"/>
      <c r="G559" s="22"/>
      <c r="H559" s="26"/>
    </row>
    <row r="560" spans="1:8" x14ac:dyDescent="0.25">
      <c r="A560" s="11"/>
      <c r="B560" s="3"/>
      <c r="C560" s="3" t="s">
        <v>12</v>
      </c>
      <c r="D560" s="105"/>
      <c r="E560" s="105"/>
      <c r="F560" s="105"/>
      <c r="G560" s="22"/>
      <c r="H560" s="26"/>
    </row>
    <row r="561" spans="1:8" ht="30" x14ac:dyDescent="0.25">
      <c r="A561" s="11" t="s">
        <v>150</v>
      </c>
      <c r="B561" s="4" t="s">
        <v>18</v>
      </c>
      <c r="C561" s="3"/>
      <c r="D561" s="78" t="s">
        <v>156</v>
      </c>
      <c r="E561" s="78"/>
      <c r="F561" s="78"/>
      <c r="G561" s="21" t="s">
        <v>152</v>
      </c>
      <c r="H561" s="25" t="s">
        <v>11</v>
      </c>
    </row>
    <row r="562" spans="1:8" x14ac:dyDescent="0.25">
      <c r="A562" s="11"/>
      <c r="B562" s="3"/>
      <c r="C562" s="3" t="s">
        <v>4</v>
      </c>
      <c r="D562" s="105"/>
      <c r="E562" s="105"/>
      <c r="F562" s="105"/>
      <c r="G562" s="22"/>
      <c r="H562" s="26"/>
    </row>
    <row r="563" spans="1:8" x14ac:dyDescent="0.25">
      <c r="A563" s="11"/>
      <c r="B563" s="3"/>
      <c r="C563" s="3" t="s">
        <v>5</v>
      </c>
      <c r="D563" s="105"/>
      <c r="E563" s="105"/>
      <c r="F563" s="105"/>
      <c r="G563" s="22"/>
      <c r="H563" s="26"/>
    </row>
    <row r="564" spans="1:8" x14ac:dyDescent="0.25">
      <c r="A564" s="11"/>
      <c r="B564" s="3"/>
      <c r="C564" s="3" t="s">
        <v>6</v>
      </c>
      <c r="D564" s="105"/>
      <c r="E564" s="105"/>
      <c r="F564" s="105"/>
      <c r="G564" s="22"/>
      <c r="H564" s="26"/>
    </row>
    <row r="565" spans="1:8" x14ac:dyDescent="0.25">
      <c r="A565" s="11"/>
      <c r="B565" s="3"/>
      <c r="C565" s="3" t="s">
        <v>12</v>
      </c>
      <c r="D565" s="105"/>
      <c r="E565" s="105"/>
      <c r="F565" s="105"/>
      <c r="G565" s="22"/>
      <c r="H565" s="26"/>
    </row>
    <row r="566" spans="1:8" ht="30" x14ac:dyDescent="0.25">
      <c r="A566" s="11" t="s">
        <v>150</v>
      </c>
      <c r="B566" s="4" t="s">
        <v>20</v>
      </c>
      <c r="C566" s="3"/>
      <c r="D566" s="78" t="s">
        <v>157</v>
      </c>
      <c r="E566" s="78"/>
      <c r="F566" s="78"/>
      <c r="G566" s="21" t="s">
        <v>152</v>
      </c>
      <c r="H566" s="25" t="s">
        <v>11</v>
      </c>
    </row>
    <row r="567" spans="1:8" x14ac:dyDescent="0.25">
      <c r="A567" s="11"/>
      <c r="B567" s="3"/>
      <c r="C567" s="3" t="s">
        <v>4</v>
      </c>
      <c r="D567" s="105"/>
      <c r="E567" s="105"/>
      <c r="F567" s="105"/>
      <c r="G567" s="22"/>
      <c r="H567" s="26"/>
    </row>
    <row r="568" spans="1:8" x14ac:dyDescent="0.25">
      <c r="A568" s="11"/>
      <c r="B568" s="3"/>
      <c r="C568" s="3" t="s">
        <v>5</v>
      </c>
      <c r="D568" s="105"/>
      <c r="E568" s="105"/>
      <c r="F568" s="105"/>
      <c r="G568" s="22"/>
      <c r="H568" s="26"/>
    </row>
    <row r="569" spans="1:8" x14ac:dyDescent="0.25">
      <c r="A569" s="11"/>
      <c r="B569" s="3"/>
      <c r="C569" s="3" t="s">
        <v>6</v>
      </c>
      <c r="D569" s="105"/>
      <c r="E569" s="105"/>
      <c r="F569" s="105"/>
      <c r="G569" s="22"/>
      <c r="H569" s="26"/>
    </row>
    <row r="570" spans="1:8" x14ac:dyDescent="0.25">
      <c r="A570" s="11"/>
      <c r="B570" s="3"/>
      <c r="C570" s="3" t="s">
        <v>12</v>
      </c>
      <c r="D570" s="105"/>
      <c r="E570" s="105"/>
      <c r="F570" s="105"/>
      <c r="G570" s="22"/>
      <c r="H570" s="26"/>
    </row>
    <row r="571" spans="1:8" ht="30" x14ac:dyDescent="0.25">
      <c r="A571" s="11" t="s">
        <v>150</v>
      </c>
      <c r="B571" s="4" t="s">
        <v>23</v>
      </c>
      <c r="C571" s="3"/>
      <c r="D571" s="78" t="s">
        <v>158</v>
      </c>
      <c r="E571" s="78"/>
      <c r="F571" s="78"/>
      <c r="G571" s="21" t="s">
        <v>152</v>
      </c>
      <c r="H571" s="25" t="s">
        <v>11</v>
      </c>
    </row>
    <row r="572" spans="1:8" x14ac:dyDescent="0.25">
      <c r="A572" s="11"/>
      <c r="B572" s="3"/>
      <c r="C572" s="3" t="s">
        <v>4</v>
      </c>
      <c r="D572" s="105"/>
      <c r="E572" s="105"/>
      <c r="F572" s="105"/>
      <c r="G572" s="22"/>
      <c r="H572" s="26"/>
    </row>
    <row r="573" spans="1:8" x14ac:dyDescent="0.25">
      <c r="A573" s="11"/>
      <c r="B573" s="3"/>
      <c r="C573" s="3" t="s">
        <v>5</v>
      </c>
      <c r="D573" s="105"/>
      <c r="E573" s="105"/>
      <c r="F573" s="105"/>
      <c r="G573" s="22"/>
      <c r="H573" s="26"/>
    </row>
    <row r="574" spans="1:8" x14ac:dyDescent="0.25">
      <c r="A574" s="11"/>
      <c r="B574" s="3"/>
      <c r="C574" s="3" t="s">
        <v>6</v>
      </c>
      <c r="D574" s="105"/>
      <c r="E574" s="105"/>
      <c r="F574" s="105"/>
      <c r="G574" s="22"/>
      <c r="H574" s="26"/>
    </row>
    <row r="575" spans="1:8" x14ac:dyDescent="0.25">
      <c r="A575" s="11"/>
      <c r="B575" s="3"/>
      <c r="C575" s="3" t="s">
        <v>12</v>
      </c>
      <c r="D575" s="105"/>
      <c r="E575" s="105"/>
      <c r="F575" s="105"/>
      <c r="G575" s="22"/>
      <c r="H575" s="26"/>
    </row>
    <row r="576" spans="1:8" ht="30" x14ac:dyDescent="0.25">
      <c r="A576" s="11" t="s">
        <v>150</v>
      </c>
      <c r="B576" s="4" t="s">
        <v>25</v>
      </c>
      <c r="C576" s="3"/>
      <c r="D576" s="78" t="s">
        <v>159</v>
      </c>
      <c r="E576" s="78"/>
      <c r="F576" s="78"/>
      <c r="G576" s="21" t="s">
        <v>152</v>
      </c>
      <c r="H576" s="25" t="s">
        <v>11</v>
      </c>
    </row>
    <row r="577" spans="1:8" x14ac:dyDescent="0.25">
      <c r="A577" s="11"/>
      <c r="B577" s="3"/>
      <c r="C577" s="3" t="s">
        <v>4</v>
      </c>
      <c r="D577" s="105"/>
      <c r="E577" s="105"/>
      <c r="F577" s="105"/>
      <c r="G577" s="22"/>
      <c r="H577" s="26"/>
    </row>
    <row r="578" spans="1:8" x14ac:dyDescent="0.25">
      <c r="A578" s="11"/>
      <c r="B578" s="3"/>
      <c r="C578" s="3" t="s">
        <v>5</v>
      </c>
      <c r="D578" s="105"/>
      <c r="E578" s="105"/>
      <c r="F578" s="105"/>
      <c r="G578" s="22"/>
      <c r="H578" s="26"/>
    </row>
    <row r="579" spans="1:8" x14ac:dyDescent="0.25">
      <c r="A579" s="11"/>
      <c r="B579" s="3"/>
      <c r="C579" s="3" t="s">
        <v>6</v>
      </c>
      <c r="D579" s="105"/>
      <c r="E579" s="105"/>
      <c r="F579" s="105"/>
      <c r="G579" s="22"/>
      <c r="H579" s="26"/>
    </row>
    <row r="580" spans="1:8" x14ac:dyDescent="0.25">
      <c r="A580" s="11"/>
      <c r="B580" s="3"/>
      <c r="C580" s="3" t="s">
        <v>12</v>
      </c>
      <c r="D580" s="105"/>
      <c r="E580" s="105"/>
      <c r="F580" s="105"/>
      <c r="G580" s="22"/>
      <c r="H580" s="26"/>
    </row>
    <row r="581" spans="1:8" ht="53.25" customHeight="1" x14ac:dyDescent="0.25">
      <c r="A581" s="11" t="s">
        <v>150</v>
      </c>
      <c r="B581" s="4" t="s">
        <v>26</v>
      </c>
      <c r="C581" s="3"/>
      <c r="D581" s="78" t="s">
        <v>160</v>
      </c>
      <c r="E581" s="78"/>
      <c r="F581" s="78"/>
      <c r="G581" s="21" t="s">
        <v>152</v>
      </c>
      <c r="H581" s="25" t="s">
        <v>11</v>
      </c>
    </row>
    <row r="582" spans="1:8" x14ac:dyDescent="0.25">
      <c r="A582" s="11"/>
      <c r="B582" s="3"/>
      <c r="C582" s="3" t="s">
        <v>4</v>
      </c>
      <c r="D582" s="105"/>
      <c r="E582" s="105"/>
      <c r="F582" s="105"/>
      <c r="G582" s="22"/>
      <c r="H582" s="26"/>
    </row>
    <row r="583" spans="1:8" x14ac:dyDescent="0.25">
      <c r="A583" s="11"/>
      <c r="B583" s="3"/>
      <c r="C583" s="3" t="s">
        <v>5</v>
      </c>
      <c r="D583" s="105"/>
      <c r="E583" s="105"/>
      <c r="F583" s="105"/>
      <c r="G583" s="22"/>
      <c r="H583" s="26"/>
    </row>
    <row r="584" spans="1:8" x14ac:dyDescent="0.25">
      <c r="A584" s="11"/>
      <c r="B584" s="3"/>
      <c r="C584" s="3" t="s">
        <v>6</v>
      </c>
      <c r="D584" s="105"/>
      <c r="E584" s="105"/>
      <c r="F584" s="105"/>
      <c r="G584" s="22"/>
      <c r="H584" s="26"/>
    </row>
    <row r="585" spans="1:8" x14ac:dyDescent="0.25">
      <c r="A585" s="11"/>
      <c r="B585" s="3"/>
      <c r="C585" s="3" t="s">
        <v>12</v>
      </c>
      <c r="D585" s="105"/>
      <c r="E585" s="105"/>
      <c r="F585" s="105"/>
      <c r="G585" s="22"/>
      <c r="H585" s="26"/>
    </row>
    <row r="586" spans="1:8" ht="61.5" customHeight="1" x14ac:dyDescent="0.25">
      <c r="A586" s="11" t="s">
        <v>150</v>
      </c>
      <c r="B586" s="4" t="s">
        <v>30</v>
      </c>
      <c r="C586" s="3"/>
      <c r="D586" s="78" t="s">
        <v>161</v>
      </c>
      <c r="E586" s="78"/>
      <c r="F586" s="78"/>
      <c r="G586" s="21" t="s">
        <v>152</v>
      </c>
      <c r="H586" s="25" t="s">
        <v>11</v>
      </c>
    </row>
    <row r="587" spans="1:8" x14ac:dyDescent="0.25">
      <c r="A587" s="11"/>
      <c r="B587" s="3"/>
      <c r="C587" s="3" t="s">
        <v>4</v>
      </c>
      <c r="D587" s="105"/>
      <c r="E587" s="105"/>
      <c r="F587" s="105"/>
      <c r="G587" s="22"/>
      <c r="H587" s="26"/>
    </row>
    <row r="588" spans="1:8" x14ac:dyDescent="0.25">
      <c r="A588" s="11"/>
      <c r="B588" s="3"/>
      <c r="C588" s="3" t="s">
        <v>5</v>
      </c>
      <c r="D588" s="105"/>
      <c r="E588" s="105"/>
      <c r="F588" s="105"/>
      <c r="G588" s="22"/>
      <c r="H588" s="26"/>
    </row>
    <row r="589" spans="1:8" x14ac:dyDescent="0.25">
      <c r="A589" s="11"/>
      <c r="B589" s="3"/>
      <c r="C589" s="3" t="s">
        <v>6</v>
      </c>
      <c r="D589" s="105"/>
      <c r="E589" s="105"/>
      <c r="F589" s="105"/>
      <c r="G589" s="22"/>
      <c r="H589" s="26"/>
    </row>
    <row r="590" spans="1:8" x14ac:dyDescent="0.25">
      <c r="A590" s="11"/>
      <c r="B590" s="3"/>
      <c r="C590" s="3" t="s">
        <v>12</v>
      </c>
      <c r="D590" s="105"/>
      <c r="E590" s="105"/>
      <c r="F590" s="105"/>
      <c r="G590" s="22"/>
      <c r="H590" s="26"/>
    </row>
    <row r="591" spans="1:8" ht="143.25" customHeight="1" x14ac:dyDescent="0.25">
      <c r="A591" s="11" t="s">
        <v>153</v>
      </c>
      <c r="B591" s="4" t="s">
        <v>7</v>
      </c>
      <c r="C591" s="3"/>
      <c r="D591" s="78" t="s">
        <v>162</v>
      </c>
      <c r="E591" s="78"/>
      <c r="F591" s="78"/>
      <c r="G591" s="21" t="s">
        <v>152</v>
      </c>
      <c r="H591" s="25" t="s">
        <v>11</v>
      </c>
    </row>
    <row r="592" spans="1:8" x14ac:dyDescent="0.25">
      <c r="A592" s="11"/>
      <c r="B592" s="3"/>
      <c r="C592" s="3" t="s">
        <v>4</v>
      </c>
      <c r="D592" s="105"/>
      <c r="E592" s="105"/>
      <c r="F592" s="105"/>
      <c r="G592" s="22"/>
      <c r="H592" s="26"/>
    </row>
    <row r="593" spans="1:8" x14ac:dyDescent="0.25">
      <c r="A593" s="11"/>
      <c r="B593" s="3"/>
      <c r="C593" s="3" t="s">
        <v>5</v>
      </c>
      <c r="D593" s="105"/>
      <c r="E593" s="105"/>
      <c r="F593" s="105"/>
      <c r="G593" s="22"/>
      <c r="H593" s="26"/>
    </row>
    <row r="594" spans="1:8" x14ac:dyDescent="0.25">
      <c r="A594" s="11"/>
      <c r="B594" s="3"/>
      <c r="C594" s="3" t="s">
        <v>6</v>
      </c>
      <c r="D594" s="105"/>
      <c r="E594" s="105"/>
      <c r="F594" s="105"/>
      <c r="G594" s="22"/>
      <c r="H594" s="26"/>
    </row>
    <row r="595" spans="1:8" x14ac:dyDescent="0.25">
      <c r="A595" s="11"/>
      <c r="B595" s="3"/>
      <c r="C595" s="3" t="s">
        <v>12</v>
      </c>
      <c r="D595" s="105"/>
      <c r="E595" s="105"/>
      <c r="F595" s="105"/>
      <c r="G595" s="22"/>
      <c r="H595" s="26"/>
    </row>
    <row r="596" spans="1:8" ht="63.75" customHeight="1" x14ac:dyDescent="0.25">
      <c r="A596" s="11" t="s">
        <v>153</v>
      </c>
      <c r="B596" s="4" t="s">
        <v>13</v>
      </c>
      <c r="C596" s="3"/>
      <c r="D596" s="78" t="s">
        <v>163</v>
      </c>
      <c r="E596" s="78"/>
      <c r="F596" s="78"/>
      <c r="G596" s="21" t="s">
        <v>152</v>
      </c>
      <c r="H596" s="25" t="s">
        <v>11</v>
      </c>
    </row>
    <row r="597" spans="1:8" x14ac:dyDescent="0.25">
      <c r="A597" s="11"/>
      <c r="B597" s="3"/>
      <c r="C597" s="3" t="s">
        <v>4</v>
      </c>
      <c r="D597" s="105"/>
      <c r="E597" s="105"/>
      <c r="F597" s="105"/>
      <c r="G597" s="22"/>
      <c r="H597" s="26"/>
    </row>
    <row r="598" spans="1:8" x14ac:dyDescent="0.25">
      <c r="A598" s="11"/>
      <c r="B598" s="3"/>
      <c r="C598" s="3" t="s">
        <v>5</v>
      </c>
      <c r="D598" s="105"/>
      <c r="E598" s="105"/>
      <c r="F598" s="105"/>
      <c r="G598" s="22"/>
      <c r="H598" s="26"/>
    </row>
    <row r="599" spans="1:8" x14ac:dyDescent="0.25">
      <c r="A599" s="11"/>
      <c r="B599" s="3"/>
      <c r="C599" s="3" t="s">
        <v>6</v>
      </c>
      <c r="D599" s="105"/>
      <c r="E599" s="105"/>
      <c r="F599" s="105"/>
      <c r="G599" s="22"/>
      <c r="H599" s="26"/>
    </row>
    <row r="600" spans="1:8" x14ac:dyDescent="0.25">
      <c r="A600" s="11"/>
      <c r="B600" s="3"/>
      <c r="C600" s="3" t="s">
        <v>12</v>
      </c>
      <c r="D600" s="105"/>
      <c r="E600" s="105"/>
      <c r="F600" s="105"/>
      <c r="G600" s="22"/>
      <c r="H600" s="26"/>
    </row>
    <row r="601" spans="1:8" ht="36" customHeight="1" x14ac:dyDescent="0.25">
      <c r="A601" s="11" t="s">
        <v>153</v>
      </c>
      <c r="B601" s="4" t="s">
        <v>15</v>
      </c>
      <c r="C601" s="3"/>
      <c r="D601" s="78" t="s">
        <v>164</v>
      </c>
      <c r="E601" s="78"/>
      <c r="F601" s="78"/>
      <c r="G601" s="21" t="s">
        <v>152</v>
      </c>
      <c r="H601" s="25" t="s">
        <v>11</v>
      </c>
    </row>
    <row r="602" spans="1:8" x14ac:dyDescent="0.25">
      <c r="A602" s="11"/>
      <c r="B602" s="3"/>
      <c r="C602" s="3" t="s">
        <v>4</v>
      </c>
      <c r="D602" s="105"/>
      <c r="E602" s="105"/>
      <c r="F602" s="105"/>
      <c r="G602" s="22"/>
      <c r="H602" s="26"/>
    </row>
    <row r="603" spans="1:8" x14ac:dyDescent="0.25">
      <c r="A603" s="11"/>
      <c r="B603" s="3"/>
      <c r="C603" s="3" t="s">
        <v>5</v>
      </c>
      <c r="D603" s="105"/>
      <c r="E603" s="105"/>
      <c r="F603" s="105"/>
      <c r="G603" s="22"/>
      <c r="H603" s="26"/>
    </row>
    <row r="604" spans="1:8" x14ac:dyDescent="0.25">
      <c r="A604" s="11"/>
      <c r="B604" s="3"/>
      <c r="C604" s="3" t="s">
        <v>6</v>
      </c>
      <c r="D604" s="105"/>
      <c r="E604" s="105"/>
      <c r="F604" s="105"/>
      <c r="G604" s="22"/>
      <c r="H604" s="26"/>
    </row>
    <row r="605" spans="1:8" x14ac:dyDescent="0.25">
      <c r="A605" s="11"/>
      <c r="B605" s="3"/>
      <c r="C605" s="3" t="s">
        <v>12</v>
      </c>
      <c r="D605" s="105"/>
      <c r="E605" s="105"/>
      <c r="F605" s="105"/>
      <c r="G605" s="22"/>
      <c r="H605" s="26"/>
    </row>
    <row r="606" spans="1:8" ht="45" customHeight="1" x14ac:dyDescent="0.25">
      <c r="A606" s="11" t="s">
        <v>153</v>
      </c>
      <c r="B606" s="4" t="s">
        <v>18</v>
      </c>
      <c r="C606" s="3"/>
      <c r="D606" s="78" t="s">
        <v>165</v>
      </c>
      <c r="E606" s="78"/>
      <c r="F606" s="78"/>
      <c r="G606" s="21" t="s">
        <v>152</v>
      </c>
      <c r="H606" s="25" t="s">
        <v>11</v>
      </c>
    </row>
    <row r="607" spans="1:8" x14ac:dyDescent="0.25">
      <c r="A607" s="11"/>
      <c r="B607" s="3"/>
      <c r="C607" s="3" t="s">
        <v>4</v>
      </c>
      <c r="D607" s="105"/>
      <c r="E607" s="105"/>
      <c r="F607" s="105"/>
      <c r="G607" s="22"/>
      <c r="H607" s="26"/>
    </row>
    <row r="608" spans="1:8" x14ac:dyDescent="0.25">
      <c r="A608" s="11"/>
      <c r="B608" s="3"/>
      <c r="C608" s="3" t="s">
        <v>5</v>
      </c>
      <c r="D608" s="105"/>
      <c r="E608" s="105"/>
      <c r="F608" s="105"/>
      <c r="G608" s="22"/>
      <c r="H608" s="26"/>
    </row>
    <row r="609" spans="1:8" x14ac:dyDescent="0.25">
      <c r="A609" s="11"/>
      <c r="B609" s="3"/>
      <c r="C609" s="3" t="s">
        <v>6</v>
      </c>
      <c r="D609" s="105"/>
      <c r="E609" s="105"/>
      <c r="F609" s="105"/>
      <c r="G609" s="22"/>
      <c r="H609" s="26"/>
    </row>
    <row r="610" spans="1:8" x14ac:dyDescent="0.25">
      <c r="A610" s="11"/>
      <c r="B610" s="3"/>
      <c r="C610" s="3" t="s">
        <v>12</v>
      </c>
      <c r="D610" s="105"/>
      <c r="E610" s="105"/>
      <c r="F610" s="105"/>
      <c r="G610" s="22"/>
      <c r="H610" s="26"/>
    </row>
    <row r="611" spans="1:8" ht="60" customHeight="1" x14ac:dyDescent="0.25">
      <c r="A611" s="11" t="s">
        <v>153</v>
      </c>
      <c r="B611" s="4" t="s">
        <v>20</v>
      </c>
      <c r="C611" s="3"/>
      <c r="D611" s="78" t="s">
        <v>166</v>
      </c>
      <c r="E611" s="78"/>
      <c r="F611" s="21" t="s">
        <v>167</v>
      </c>
      <c r="G611" s="21" t="s">
        <v>152</v>
      </c>
      <c r="H611" s="25" t="s">
        <v>11</v>
      </c>
    </row>
    <row r="612" spans="1:8" x14ac:dyDescent="0.25">
      <c r="A612" s="11"/>
      <c r="B612" s="3"/>
      <c r="C612" s="3" t="s">
        <v>4</v>
      </c>
      <c r="D612" s="58"/>
      <c r="E612" s="60"/>
      <c r="F612" s="22"/>
      <c r="G612" s="22"/>
      <c r="H612" s="26"/>
    </row>
    <row r="613" spans="1:8" x14ac:dyDescent="0.25">
      <c r="A613" s="11"/>
      <c r="B613" s="3"/>
      <c r="C613" s="3" t="s">
        <v>5</v>
      </c>
      <c r="D613" s="58"/>
      <c r="E613" s="60"/>
      <c r="F613" s="22"/>
      <c r="G613" s="22"/>
      <c r="H613" s="26"/>
    </row>
    <row r="614" spans="1:8" x14ac:dyDescent="0.25">
      <c r="A614" s="11"/>
      <c r="B614" s="3"/>
      <c r="C614" s="3" t="s">
        <v>6</v>
      </c>
      <c r="D614" s="58"/>
      <c r="E614" s="60"/>
      <c r="F614" s="22"/>
      <c r="G614" s="22"/>
      <c r="H614" s="26"/>
    </row>
    <row r="615" spans="1:8" x14ac:dyDescent="0.25">
      <c r="A615" s="11"/>
      <c r="B615" s="3"/>
      <c r="C615" s="3" t="s">
        <v>12</v>
      </c>
      <c r="D615" s="58"/>
      <c r="E615" s="60"/>
      <c r="F615" s="22"/>
      <c r="G615" s="22"/>
      <c r="H615" s="26"/>
    </row>
    <row r="616" spans="1:8" ht="60" customHeight="1" x14ac:dyDescent="0.25">
      <c r="A616" s="11" t="s">
        <v>153</v>
      </c>
      <c r="B616" s="4" t="s">
        <v>23</v>
      </c>
      <c r="C616" s="3"/>
      <c r="D616" s="78" t="s">
        <v>168</v>
      </c>
      <c r="E616" s="78"/>
      <c r="F616" s="78"/>
      <c r="G616" s="21" t="s">
        <v>152</v>
      </c>
      <c r="H616" s="25" t="s">
        <v>11</v>
      </c>
    </row>
    <row r="617" spans="1:8" x14ac:dyDescent="0.25">
      <c r="A617" s="11"/>
      <c r="B617" s="3"/>
      <c r="C617" s="3" t="s">
        <v>4</v>
      </c>
      <c r="D617" s="105"/>
      <c r="E617" s="105"/>
      <c r="F617" s="105"/>
      <c r="G617" s="22"/>
      <c r="H617" s="26"/>
    </row>
    <row r="618" spans="1:8" x14ac:dyDescent="0.25">
      <c r="A618" s="11"/>
      <c r="B618" s="3"/>
      <c r="C618" s="3" t="s">
        <v>5</v>
      </c>
      <c r="D618" s="105"/>
      <c r="E618" s="105"/>
      <c r="F618" s="105"/>
      <c r="G618" s="22"/>
      <c r="H618" s="26"/>
    </row>
    <row r="619" spans="1:8" x14ac:dyDescent="0.25">
      <c r="A619" s="11"/>
      <c r="B619" s="3"/>
      <c r="C619" s="3" t="s">
        <v>6</v>
      </c>
      <c r="D619" s="105"/>
      <c r="E619" s="105"/>
      <c r="F619" s="105"/>
      <c r="G619" s="22"/>
      <c r="H619" s="26"/>
    </row>
    <row r="620" spans="1:8" x14ac:dyDescent="0.25">
      <c r="A620" s="11"/>
      <c r="B620" s="3"/>
      <c r="C620" s="3" t="s">
        <v>12</v>
      </c>
      <c r="D620" s="105"/>
      <c r="E620" s="105"/>
      <c r="F620" s="105"/>
      <c r="G620" s="22"/>
      <c r="H620" s="26"/>
    </row>
    <row r="621" spans="1:8" ht="63.75" customHeight="1" x14ac:dyDescent="0.25">
      <c r="A621" s="11" t="s">
        <v>153</v>
      </c>
      <c r="B621" s="4" t="s">
        <v>25</v>
      </c>
      <c r="C621" s="3"/>
      <c r="D621" s="78" t="s">
        <v>169</v>
      </c>
      <c r="E621" s="78"/>
      <c r="F621" s="78"/>
      <c r="G621" s="21" t="s">
        <v>152</v>
      </c>
      <c r="H621" s="25" t="s">
        <v>11</v>
      </c>
    </row>
    <row r="622" spans="1:8" x14ac:dyDescent="0.25">
      <c r="A622" s="11"/>
      <c r="B622" s="3"/>
      <c r="C622" s="3" t="s">
        <v>4</v>
      </c>
      <c r="D622" s="105"/>
      <c r="E622" s="105"/>
      <c r="F622" s="105"/>
      <c r="G622" s="22"/>
      <c r="H622" s="26"/>
    </row>
    <row r="623" spans="1:8" x14ac:dyDescent="0.25">
      <c r="A623" s="11"/>
      <c r="B623" s="3"/>
      <c r="C623" s="3" t="s">
        <v>5</v>
      </c>
      <c r="D623" s="105"/>
      <c r="E623" s="105"/>
      <c r="F623" s="105"/>
      <c r="G623" s="22"/>
      <c r="H623" s="26"/>
    </row>
    <row r="624" spans="1:8" x14ac:dyDescent="0.25">
      <c r="A624" s="11"/>
      <c r="B624" s="3"/>
      <c r="C624" s="3" t="s">
        <v>6</v>
      </c>
      <c r="D624" s="105"/>
      <c r="E624" s="105"/>
      <c r="F624" s="105"/>
      <c r="G624" s="22"/>
      <c r="H624" s="26"/>
    </row>
    <row r="625" spans="1:8" x14ac:dyDescent="0.25">
      <c r="A625" s="11"/>
      <c r="B625" s="3"/>
      <c r="C625" s="3" t="s">
        <v>12</v>
      </c>
      <c r="D625" s="105"/>
      <c r="E625" s="105"/>
      <c r="F625" s="105"/>
      <c r="G625" s="22"/>
      <c r="H625" s="26"/>
    </row>
    <row r="626" spans="1:8" ht="53.25" customHeight="1" x14ac:dyDescent="0.25">
      <c r="A626" s="11" t="s">
        <v>153</v>
      </c>
      <c r="B626" s="4" t="s">
        <v>26</v>
      </c>
      <c r="C626" s="3"/>
      <c r="D626" s="78" t="s">
        <v>170</v>
      </c>
      <c r="E626" s="78"/>
      <c r="F626" s="78"/>
      <c r="G626" s="21" t="s">
        <v>152</v>
      </c>
      <c r="H626" s="25" t="s">
        <v>11</v>
      </c>
    </row>
    <row r="627" spans="1:8" x14ac:dyDescent="0.25">
      <c r="A627" s="11"/>
      <c r="B627" s="3"/>
      <c r="C627" s="3" t="s">
        <v>4</v>
      </c>
      <c r="D627" s="105"/>
      <c r="E627" s="105"/>
      <c r="F627" s="105"/>
      <c r="G627" s="22"/>
      <c r="H627" s="26"/>
    </row>
    <row r="628" spans="1:8" x14ac:dyDescent="0.25">
      <c r="A628" s="11"/>
      <c r="B628" s="3"/>
      <c r="C628" s="3" t="s">
        <v>5</v>
      </c>
      <c r="D628" s="105"/>
      <c r="E628" s="105"/>
      <c r="F628" s="105"/>
      <c r="G628" s="22"/>
      <c r="H628" s="26"/>
    </row>
    <row r="629" spans="1:8" x14ac:dyDescent="0.25">
      <c r="A629" s="11"/>
      <c r="B629" s="3"/>
      <c r="C629" s="3" t="s">
        <v>6</v>
      </c>
      <c r="D629" s="105"/>
      <c r="E629" s="105"/>
      <c r="F629" s="105"/>
      <c r="G629" s="22"/>
      <c r="H629" s="26"/>
    </row>
    <row r="630" spans="1:8" x14ac:dyDescent="0.25">
      <c r="A630" s="11"/>
      <c r="B630" s="3"/>
      <c r="C630" s="3" t="s">
        <v>12</v>
      </c>
      <c r="D630" s="105"/>
      <c r="E630" s="105"/>
      <c r="F630" s="105"/>
      <c r="G630" s="22"/>
      <c r="H630" s="26"/>
    </row>
    <row r="631" spans="1:8" ht="46.5" customHeight="1" x14ac:dyDescent="0.25">
      <c r="A631" s="11" t="s">
        <v>153</v>
      </c>
      <c r="B631" s="4" t="s">
        <v>30</v>
      </c>
      <c r="C631" s="3"/>
      <c r="D631" s="78" t="s">
        <v>171</v>
      </c>
      <c r="E631" s="78"/>
      <c r="F631" s="78"/>
      <c r="G631" s="78"/>
      <c r="H631" s="25" t="s">
        <v>11</v>
      </c>
    </row>
    <row r="632" spans="1:8" x14ac:dyDescent="0.25">
      <c r="A632" s="11"/>
      <c r="B632" s="3"/>
      <c r="C632" s="3" t="s">
        <v>4</v>
      </c>
      <c r="D632" s="105"/>
      <c r="E632" s="105"/>
      <c r="F632" s="105"/>
      <c r="G632" s="22"/>
      <c r="H632" s="26"/>
    </row>
    <row r="633" spans="1:8" x14ac:dyDescent="0.25">
      <c r="A633" s="11"/>
      <c r="B633" s="3"/>
      <c r="C633" s="3" t="s">
        <v>5</v>
      </c>
      <c r="D633" s="105"/>
      <c r="E633" s="105"/>
      <c r="F633" s="105"/>
      <c r="G633" s="22"/>
      <c r="H633" s="26"/>
    </row>
    <row r="634" spans="1:8" x14ac:dyDescent="0.25">
      <c r="A634" s="11"/>
      <c r="B634" s="3"/>
      <c r="C634" s="3" t="s">
        <v>6</v>
      </c>
      <c r="D634" s="105"/>
      <c r="E634" s="105"/>
      <c r="F634" s="105"/>
      <c r="G634" s="22"/>
      <c r="H634" s="26"/>
    </row>
    <row r="635" spans="1:8" x14ac:dyDescent="0.25">
      <c r="A635" s="11"/>
      <c r="B635" s="3"/>
      <c r="C635" s="3" t="s">
        <v>12</v>
      </c>
      <c r="D635" s="105"/>
      <c r="E635" s="105"/>
      <c r="F635" s="105"/>
      <c r="G635" s="22"/>
      <c r="H635" s="26"/>
    </row>
    <row r="636" spans="1:8" ht="50.25" customHeight="1" x14ac:dyDescent="0.25">
      <c r="A636" s="11" t="s">
        <v>153</v>
      </c>
      <c r="B636" s="4" t="s">
        <v>67</v>
      </c>
      <c r="C636" s="3"/>
      <c r="D636" s="78" t="s">
        <v>172</v>
      </c>
      <c r="E636" s="78"/>
      <c r="F636" s="78"/>
      <c r="G636" s="21" t="s">
        <v>152</v>
      </c>
      <c r="H636" s="25" t="s">
        <v>11</v>
      </c>
    </row>
    <row r="637" spans="1:8" x14ac:dyDescent="0.25">
      <c r="A637" s="11"/>
      <c r="B637" s="3"/>
      <c r="C637" s="3" t="s">
        <v>4</v>
      </c>
      <c r="D637" s="105"/>
      <c r="E637" s="105"/>
      <c r="F637" s="105"/>
      <c r="G637" s="22"/>
      <c r="H637" s="26"/>
    </row>
    <row r="638" spans="1:8" x14ac:dyDescent="0.25">
      <c r="A638" s="11"/>
      <c r="B638" s="3"/>
      <c r="C638" s="3" t="s">
        <v>5</v>
      </c>
      <c r="D638" s="105"/>
      <c r="E638" s="105"/>
      <c r="F638" s="105"/>
      <c r="G638" s="22"/>
      <c r="H638" s="26"/>
    </row>
    <row r="639" spans="1:8" x14ac:dyDescent="0.25">
      <c r="A639" s="11"/>
      <c r="B639" s="3"/>
      <c r="C639" s="3" t="s">
        <v>6</v>
      </c>
      <c r="D639" s="105"/>
      <c r="E639" s="105"/>
      <c r="F639" s="105"/>
      <c r="G639" s="22"/>
      <c r="H639" s="26"/>
    </row>
    <row r="640" spans="1:8" x14ac:dyDescent="0.25">
      <c r="A640" s="11"/>
      <c r="B640" s="3"/>
      <c r="C640" s="3" t="s">
        <v>12</v>
      </c>
      <c r="D640" s="105"/>
      <c r="E640" s="105"/>
      <c r="F640" s="105"/>
      <c r="G640" s="22"/>
      <c r="H640" s="26"/>
    </row>
    <row r="641" spans="1:8" ht="75" customHeight="1" x14ac:dyDescent="0.25">
      <c r="A641" s="11" t="s">
        <v>173</v>
      </c>
      <c r="B641" s="4" t="s">
        <v>7</v>
      </c>
      <c r="C641" s="3"/>
      <c r="D641" s="78" t="s">
        <v>174</v>
      </c>
      <c r="E641" s="78"/>
      <c r="F641" s="78"/>
      <c r="G641" s="21" t="s">
        <v>152</v>
      </c>
      <c r="H641" s="25" t="s">
        <v>11</v>
      </c>
    </row>
    <row r="642" spans="1:8" x14ac:dyDescent="0.25">
      <c r="A642" s="11"/>
      <c r="B642" s="3"/>
      <c r="C642" s="3" t="s">
        <v>4</v>
      </c>
      <c r="D642" s="105"/>
      <c r="E642" s="105"/>
      <c r="F642" s="105"/>
      <c r="G642" s="22"/>
      <c r="H642" s="26"/>
    </row>
    <row r="643" spans="1:8" x14ac:dyDescent="0.25">
      <c r="A643" s="11"/>
      <c r="B643" s="3"/>
      <c r="C643" s="3" t="s">
        <v>5</v>
      </c>
      <c r="D643" s="105"/>
      <c r="E643" s="105"/>
      <c r="F643" s="105"/>
      <c r="G643" s="22"/>
      <c r="H643" s="26"/>
    </row>
    <row r="644" spans="1:8" x14ac:dyDescent="0.25">
      <c r="A644" s="11"/>
      <c r="B644" s="3"/>
      <c r="C644" s="3" t="s">
        <v>6</v>
      </c>
      <c r="D644" s="105"/>
      <c r="E644" s="105"/>
      <c r="F644" s="105"/>
      <c r="G644" s="22"/>
      <c r="H644" s="26"/>
    </row>
    <row r="645" spans="1:8" x14ac:dyDescent="0.25">
      <c r="A645" s="11"/>
      <c r="B645" s="3"/>
      <c r="C645" s="3" t="s">
        <v>12</v>
      </c>
      <c r="D645" s="105"/>
      <c r="E645" s="105"/>
      <c r="F645" s="105"/>
      <c r="G645" s="22"/>
      <c r="H645" s="26"/>
    </row>
    <row r="646" spans="1:8" ht="48.75" customHeight="1" x14ac:dyDescent="0.25">
      <c r="A646" s="11" t="s">
        <v>173</v>
      </c>
      <c r="B646" s="4" t="s">
        <v>13</v>
      </c>
      <c r="C646" s="3"/>
      <c r="D646" s="78" t="s">
        <v>175</v>
      </c>
      <c r="E646" s="78"/>
      <c r="F646" s="78"/>
      <c r="G646" s="21" t="s">
        <v>152</v>
      </c>
      <c r="H646" s="25" t="s">
        <v>11</v>
      </c>
    </row>
    <row r="647" spans="1:8" x14ac:dyDescent="0.25">
      <c r="A647" s="11"/>
      <c r="B647" s="3"/>
      <c r="C647" s="3" t="s">
        <v>4</v>
      </c>
      <c r="D647" s="105"/>
      <c r="E647" s="105"/>
      <c r="F647" s="105"/>
      <c r="G647" s="22"/>
      <c r="H647" s="26"/>
    </row>
    <row r="648" spans="1:8" x14ac:dyDescent="0.25">
      <c r="A648" s="11"/>
      <c r="B648" s="3"/>
      <c r="C648" s="3" t="s">
        <v>5</v>
      </c>
      <c r="D648" s="105"/>
      <c r="E648" s="105"/>
      <c r="F648" s="105"/>
      <c r="G648" s="22"/>
      <c r="H648" s="26"/>
    </row>
    <row r="649" spans="1:8" x14ac:dyDescent="0.25">
      <c r="A649" s="11"/>
      <c r="B649" s="3"/>
      <c r="C649" s="3" t="s">
        <v>6</v>
      </c>
      <c r="D649" s="105"/>
      <c r="E649" s="105"/>
      <c r="F649" s="105"/>
      <c r="G649" s="22"/>
      <c r="H649" s="26"/>
    </row>
    <row r="650" spans="1:8" x14ac:dyDescent="0.25">
      <c r="A650" s="11"/>
      <c r="B650" s="3"/>
      <c r="C650" s="3" t="s">
        <v>12</v>
      </c>
      <c r="D650" s="105"/>
      <c r="E650" s="105"/>
      <c r="F650" s="105"/>
      <c r="G650" s="22"/>
      <c r="H650" s="26"/>
    </row>
    <row r="651" spans="1:8" ht="45.75" customHeight="1" x14ac:dyDescent="0.25">
      <c r="A651" s="11" t="s">
        <v>173</v>
      </c>
      <c r="B651" s="4" t="s">
        <v>15</v>
      </c>
      <c r="C651" s="3"/>
      <c r="D651" s="78" t="s">
        <v>176</v>
      </c>
      <c r="E651" s="78"/>
      <c r="F651" s="78"/>
      <c r="G651" s="21" t="s">
        <v>152</v>
      </c>
      <c r="H651" s="25" t="s">
        <v>11</v>
      </c>
    </row>
    <row r="652" spans="1:8" x14ac:dyDescent="0.25">
      <c r="A652" s="11"/>
      <c r="B652" s="3"/>
      <c r="C652" s="3" t="s">
        <v>4</v>
      </c>
      <c r="D652" s="105"/>
      <c r="E652" s="105"/>
      <c r="F652" s="105"/>
      <c r="G652" s="22"/>
      <c r="H652" s="26"/>
    </row>
    <row r="653" spans="1:8" x14ac:dyDescent="0.25">
      <c r="A653" s="11"/>
      <c r="B653" s="3"/>
      <c r="C653" s="3" t="s">
        <v>5</v>
      </c>
      <c r="D653" s="105"/>
      <c r="E653" s="105"/>
      <c r="F653" s="105"/>
      <c r="G653" s="22"/>
      <c r="H653" s="26"/>
    </row>
    <row r="654" spans="1:8" x14ac:dyDescent="0.25">
      <c r="A654" s="11"/>
      <c r="B654" s="3"/>
      <c r="C654" s="3" t="s">
        <v>6</v>
      </c>
      <c r="D654" s="105"/>
      <c r="E654" s="105"/>
      <c r="F654" s="105"/>
      <c r="G654" s="22"/>
      <c r="H654" s="26"/>
    </row>
    <row r="655" spans="1:8" x14ac:dyDescent="0.25">
      <c r="A655" s="11"/>
      <c r="B655" s="3"/>
      <c r="C655" s="3" t="s">
        <v>12</v>
      </c>
      <c r="D655" s="105"/>
      <c r="E655" s="105"/>
      <c r="F655" s="105"/>
      <c r="G655" s="22"/>
      <c r="H655" s="26"/>
    </row>
    <row r="656" spans="1:8" ht="64.5" customHeight="1" x14ac:dyDescent="0.25">
      <c r="A656" s="11" t="s">
        <v>173</v>
      </c>
      <c r="B656" s="4" t="s">
        <v>18</v>
      </c>
      <c r="C656" s="3"/>
      <c r="D656" s="78" t="s">
        <v>177</v>
      </c>
      <c r="E656" s="78"/>
      <c r="F656" s="78"/>
      <c r="G656" s="21" t="s">
        <v>152</v>
      </c>
      <c r="H656" s="25" t="s">
        <v>11</v>
      </c>
    </row>
    <row r="657" spans="1:8" x14ac:dyDescent="0.25">
      <c r="A657" s="11"/>
      <c r="B657" s="3"/>
      <c r="C657" s="3" t="s">
        <v>4</v>
      </c>
      <c r="D657" s="105"/>
      <c r="E657" s="105"/>
      <c r="F657" s="105"/>
      <c r="G657" s="22"/>
      <c r="H657" s="26"/>
    </row>
    <row r="658" spans="1:8" x14ac:dyDescent="0.25">
      <c r="A658" s="11"/>
      <c r="B658" s="3"/>
      <c r="C658" s="3" t="s">
        <v>5</v>
      </c>
      <c r="D658" s="105"/>
      <c r="E658" s="105"/>
      <c r="F658" s="105"/>
      <c r="G658" s="22"/>
      <c r="H658" s="26"/>
    </row>
    <row r="659" spans="1:8" x14ac:dyDescent="0.25">
      <c r="A659" s="11"/>
      <c r="B659" s="3"/>
      <c r="C659" s="3" t="s">
        <v>6</v>
      </c>
      <c r="D659" s="105"/>
      <c r="E659" s="105"/>
      <c r="F659" s="105"/>
      <c r="G659" s="22"/>
      <c r="H659" s="26"/>
    </row>
    <row r="660" spans="1:8" x14ac:dyDescent="0.25">
      <c r="A660" s="11"/>
      <c r="B660" s="3"/>
      <c r="C660" s="3" t="s">
        <v>12</v>
      </c>
      <c r="D660" s="105"/>
      <c r="E660" s="105"/>
      <c r="F660" s="105"/>
      <c r="G660" s="22"/>
      <c r="H660" s="26"/>
    </row>
    <row r="661" spans="1:8" ht="43.5" customHeight="1" x14ac:dyDescent="0.25">
      <c r="A661" s="11" t="s">
        <v>173</v>
      </c>
      <c r="B661" s="4" t="s">
        <v>20</v>
      </c>
      <c r="C661" s="3"/>
      <c r="D661" s="78" t="s">
        <v>178</v>
      </c>
      <c r="E661" s="78"/>
      <c r="F661" s="78"/>
      <c r="G661" s="21" t="s">
        <v>152</v>
      </c>
      <c r="H661" s="25" t="s">
        <v>11</v>
      </c>
    </row>
    <row r="662" spans="1:8" x14ac:dyDescent="0.25">
      <c r="A662" s="11"/>
      <c r="B662" s="3"/>
      <c r="C662" s="3" t="s">
        <v>4</v>
      </c>
      <c r="D662" s="105"/>
      <c r="E662" s="105"/>
      <c r="F662" s="105"/>
      <c r="G662" s="22"/>
      <c r="H662" s="26"/>
    </row>
    <row r="663" spans="1:8" x14ac:dyDescent="0.25">
      <c r="A663" s="11"/>
      <c r="B663" s="3"/>
      <c r="C663" s="3" t="s">
        <v>5</v>
      </c>
      <c r="D663" s="105"/>
      <c r="E663" s="105"/>
      <c r="F663" s="105"/>
      <c r="G663" s="22"/>
      <c r="H663" s="26"/>
    </row>
    <row r="664" spans="1:8" x14ac:dyDescent="0.25">
      <c r="A664" s="11"/>
      <c r="B664" s="3"/>
      <c r="C664" s="3" t="s">
        <v>6</v>
      </c>
      <c r="D664" s="105"/>
      <c r="E664" s="105"/>
      <c r="F664" s="105"/>
      <c r="G664" s="22"/>
      <c r="H664" s="26"/>
    </row>
    <row r="665" spans="1:8" x14ac:dyDescent="0.25">
      <c r="A665" s="11"/>
      <c r="B665" s="3"/>
      <c r="C665" s="3" t="s">
        <v>12</v>
      </c>
      <c r="D665" s="105"/>
      <c r="E665" s="105"/>
      <c r="F665" s="105"/>
      <c r="G665" s="22"/>
      <c r="H665" s="26"/>
    </row>
    <row r="666" spans="1:8" ht="48.75" customHeight="1" x14ac:dyDescent="0.25">
      <c r="A666" s="11" t="s">
        <v>173</v>
      </c>
      <c r="B666" s="4" t="s">
        <v>23</v>
      </c>
      <c r="C666" s="3"/>
      <c r="D666" s="78" t="s">
        <v>179</v>
      </c>
      <c r="E666" s="78"/>
      <c r="F666" s="78"/>
      <c r="G666" s="21" t="s">
        <v>152</v>
      </c>
      <c r="H666" s="25" t="s">
        <v>11</v>
      </c>
    </row>
    <row r="667" spans="1:8" x14ac:dyDescent="0.25">
      <c r="A667" s="11"/>
      <c r="B667" s="3"/>
      <c r="C667" s="3" t="s">
        <v>4</v>
      </c>
      <c r="D667" s="105"/>
      <c r="E667" s="105"/>
      <c r="F667" s="105"/>
      <c r="G667" s="22"/>
      <c r="H667" s="26"/>
    </row>
    <row r="668" spans="1:8" x14ac:dyDescent="0.25">
      <c r="A668" s="11"/>
      <c r="B668" s="3"/>
      <c r="C668" s="3" t="s">
        <v>5</v>
      </c>
      <c r="D668" s="105"/>
      <c r="E668" s="105"/>
      <c r="F668" s="105"/>
      <c r="G668" s="22"/>
      <c r="H668" s="26"/>
    </row>
    <row r="669" spans="1:8" x14ac:dyDescent="0.25">
      <c r="A669" s="11"/>
      <c r="B669" s="3"/>
      <c r="C669" s="3" t="s">
        <v>6</v>
      </c>
      <c r="D669" s="105"/>
      <c r="E669" s="105"/>
      <c r="F669" s="105"/>
      <c r="G669" s="22"/>
      <c r="H669" s="26"/>
    </row>
    <row r="670" spans="1:8" x14ac:dyDescent="0.25">
      <c r="A670" s="11"/>
      <c r="B670" s="3"/>
      <c r="C670" s="3" t="s">
        <v>12</v>
      </c>
      <c r="D670" s="105"/>
      <c r="E670" s="105"/>
      <c r="F670" s="105"/>
      <c r="G670" s="22"/>
      <c r="H670" s="26"/>
    </row>
    <row r="671" spans="1:8" ht="45.75" customHeight="1" x14ac:dyDescent="0.25">
      <c r="A671" s="11" t="s">
        <v>173</v>
      </c>
      <c r="B671" s="4" t="s">
        <v>25</v>
      </c>
      <c r="C671" s="3"/>
      <c r="D671" s="78" t="s">
        <v>180</v>
      </c>
      <c r="E671" s="78"/>
      <c r="F671" s="78"/>
      <c r="G671" s="21" t="s">
        <v>152</v>
      </c>
      <c r="H671" s="25" t="s">
        <v>11</v>
      </c>
    </row>
    <row r="672" spans="1:8" x14ac:dyDescent="0.25">
      <c r="A672" s="11"/>
      <c r="B672" s="3"/>
      <c r="C672" s="3" t="s">
        <v>4</v>
      </c>
      <c r="D672" s="105"/>
      <c r="E672" s="105"/>
      <c r="F672" s="105"/>
      <c r="G672" s="22"/>
      <c r="H672" s="26"/>
    </row>
    <row r="673" spans="1:8" x14ac:dyDescent="0.25">
      <c r="A673" s="11"/>
      <c r="B673" s="3"/>
      <c r="C673" s="3" t="s">
        <v>5</v>
      </c>
      <c r="D673" s="105"/>
      <c r="E673" s="105"/>
      <c r="F673" s="105"/>
      <c r="G673" s="22"/>
      <c r="H673" s="26"/>
    </row>
    <row r="674" spans="1:8" x14ac:dyDescent="0.25">
      <c r="A674" s="11"/>
      <c r="B674" s="3"/>
      <c r="C674" s="3" t="s">
        <v>6</v>
      </c>
      <c r="D674" s="105"/>
      <c r="E674" s="105"/>
      <c r="F674" s="105"/>
      <c r="G674" s="22"/>
      <c r="H674" s="26"/>
    </row>
    <row r="675" spans="1:8" x14ac:dyDescent="0.25">
      <c r="A675" s="11"/>
      <c r="B675" s="3"/>
      <c r="C675" s="3" t="s">
        <v>12</v>
      </c>
      <c r="D675" s="105"/>
      <c r="E675" s="105"/>
      <c r="F675" s="105"/>
      <c r="G675" s="22"/>
      <c r="H675" s="26"/>
    </row>
    <row r="676" spans="1:8" ht="45" customHeight="1" x14ac:dyDescent="0.25">
      <c r="A676" s="11" t="s">
        <v>173</v>
      </c>
      <c r="B676" s="4" t="s">
        <v>26</v>
      </c>
      <c r="C676" s="3"/>
      <c r="D676" s="78" t="s">
        <v>181</v>
      </c>
      <c r="E676" s="78"/>
      <c r="F676" s="78"/>
      <c r="G676" s="78"/>
      <c r="H676" s="25" t="s">
        <v>11</v>
      </c>
    </row>
    <row r="677" spans="1:8" x14ac:dyDescent="0.25">
      <c r="A677" s="11"/>
      <c r="B677" s="3"/>
      <c r="C677" s="3" t="s">
        <v>4</v>
      </c>
      <c r="D677" s="78"/>
      <c r="E677" s="78"/>
      <c r="F677" s="78"/>
      <c r="G677" s="78"/>
      <c r="H677" s="26"/>
    </row>
    <row r="678" spans="1:8" x14ac:dyDescent="0.25">
      <c r="A678" s="11"/>
      <c r="B678" s="3"/>
      <c r="C678" s="3" t="s">
        <v>5</v>
      </c>
      <c r="D678" s="78"/>
      <c r="E678" s="78"/>
      <c r="F678" s="78"/>
      <c r="G678" s="78"/>
      <c r="H678" s="26"/>
    </row>
    <row r="679" spans="1:8" x14ac:dyDescent="0.25">
      <c r="A679" s="11"/>
      <c r="B679" s="3"/>
      <c r="C679" s="3" t="s">
        <v>6</v>
      </c>
      <c r="D679" s="78"/>
      <c r="E679" s="78"/>
      <c r="F679" s="78"/>
      <c r="G679" s="78"/>
      <c r="H679" s="26"/>
    </row>
    <row r="680" spans="1:8" x14ac:dyDescent="0.25">
      <c r="A680" s="11"/>
      <c r="B680" s="3"/>
      <c r="C680" s="3" t="s">
        <v>12</v>
      </c>
      <c r="D680" s="78"/>
      <c r="E680" s="78"/>
      <c r="F680" s="78"/>
      <c r="G680" s="78"/>
      <c r="H680" s="26"/>
    </row>
    <row r="681" spans="1:8" ht="44.25" customHeight="1" x14ac:dyDescent="0.25">
      <c r="A681" s="11" t="s">
        <v>173</v>
      </c>
      <c r="B681" s="4" t="s">
        <v>30</v>
      </c>
      <c r="C681" s="3"/>
      <c r="D681" s="78" t="s">
        <v>182</v>
      </c>
      <c r="E681" s="78"/>
      <c r="F681" s="78"/>
      <c r="G681" s="21" t="s">
        <v>152</v>
      </c>
      <c r="H681" s="25" t="s">
        <v>11</v>
      </c>
    </row>
    <row r="682" spans="1:8" x14ac:dyDescent="0.25">
      <c r="A682" s="11"/>
      <c r="B682" s="3"/>
      <c r="C682" s="3" t="s">
        <v>4</v>
      </c>
      <c r="D682" s="105"/>
      <c r="E682" s="105"/>
      <c r="F682" s="105"/>
      <c r="G682" s="22"/>
      <c r="H682" s="26"/>
    </row>
    <row r="683" spans="1:8" x14ac:dyDescent="0.25">
      <c r="A683" s="11"/>
      <c r="B683" s="3"/>
      <c r="C683" s="3" t="s">
        <v>5</v>
      </c>
      <c r="D683" s="105"/>
      <c r="E683" s="105"/>
      <c r="F683" s="105"/>
      <c r="G683" s="22"/>
      <c r="H683" s="26"/>
    </row>
    <row r="684" spans="1:8" x14ac:dyDescent="0.25">
      <c r="A684" s="11"/>
      <c r="B684" s="3"/>
      <c r="C684" s="3" t="s">
        <v>6</v>
      </c>
      <c r="D684" s="105"/>
      <c r="E684" s="105"/>
      <c r="F684" s="105"/>
      <c r="G684" s="22"/>
      <c r="H684" s="26"/>
    </row>
    <row r="685" spans="1:8" x14ac:dyDescent="0.25">
      <c r="A685" s="11"/>
      <c r="B685" s="3"/>
      <c r="C685" s="3" t="s">
        <v>12</v>
      </c>
      <c r="D685" s="105"/>
      <c r="E685" s="105"/>
      <c r="F685" s="105"/>
      <c r="G685" s="22"/>
      <c r="H685" s="26"/>
    </row>
    <row r="686" spans="1:8" ht="48" customHeight="1" x14ac:dyDescent="0.25">
      <c r="A686" s="11" t="s">
        <v>183</v>
      </c>
      <c r="B686" s="4" t="s">
        <v>7</v>
      </c>
      <c r="C686" s="3"/>
      <c r="D686" s="78" t="s">
        <v>184</v>
      </c>
      <c r="E686" s="78"/>
      <c r="F686" s="78"/>
      <c r="G686" s="78"/>
      <c r="H686" s="25" t="s">
        <v>11</v>
      </c>
    </row>
    <row r="687" spans="1:8" x14ac:dyDescent="0.25">
      <c r="A687" s="11"/>
      <c r="B687" s="3"/>
      <c r="C687" s="3" t="s">
        <v>4</v>
      </c>
      <c r="D687" s="78"/>
      <c r="E687" s="78"/>
      <c r="F687" s="78"/>
      <c r="G687" s="78"/>
      <c r="H687" s="26"/>
    </row>
    <row r="688" spans="1:8" x14ac:dyDescent="0.25">
      <c r="A688" s="11"/>
      <c r="B688" s="3"/>
      <c r="C688" s="3" t="s">
        <v>5</v>
      </c>
      <c r="D688" s="78"/>
      <c r="E688" s="78"/>
      <c r="F688" s="78"/>
      <c r="G688" s="78"/>
      <c r="H688" s="26"/>
    </row>
    <row r="689" spans="1:8" x14ac:dyDescent="0.25">
      <c r="A689" s="11"/>
      <c r="B689" s="3"/>
      <c r="C689" s="3" t="s">
        <v>6</v>
      </c>
      <c r="D689" s="78"/>
      <c r="E689" s="78"/>
      <c r="F689" s="78"/>
      <c r="G689" s="78"/>
      <c r="H689" s="26"/>
    </row>
    <row r="690" spans="1:8" x14ac:dyDescent="0.25">
      <c r="A690" s="11"/>
      <c r="B690" s="3"/>
      <c r="C690" s="3" t="s">
        <v>12</v>
      </c>
      <c r="D690" s="78"/>
      <c r="E690" s="78"/>
      <c r="F690" s="78"/>
      <c r="G690" s="78"/>
      <c r="H690" s="26"/>
    </row>
    <row r="691" spans="1:8" ht="45" customHeight="1" x14ac:dyDescent="0.25">
      <c r="A691" s="11" t="s">
        <v>183</v>
      </c>
      <c r="B691" s="4" t="s">
        <v>13</v>
      </c>
      <c r="C691" s="3"/>
      <c r="D691" s="78" t="s">
        <v>185</v>
      </c>
      <c r="E691" s="78"/>
      <c r="F691" s="78"/>
      <c r="G691" s="78"/>
      <c r="H691" s="25" t="s">
        <v>11</v>
      </c>
    </row>
    <row r="692" spans="1:8" x14ac:dyDescent="0.25">
      <c r="A692" s="11"/>
      <c r="B692" s="3"/>
      <c r="C692" s="3" t="s">
        <v>4</v>
      </c>
      <c r="D692" s="78"/>
      <c r="E692" s="78"/>
      <c r="F692" s="78"/>
      <c r="G692" s="78"/>
      <c r="H692" s="26"/>
    </row>
    <row r="693" spans="1:8" x14ac:dyDescent="0.25">
      <c r="A693" s="11"/>
      <c r="B693" s="3"/>
      <c r="C693" s="3" t="s">
        <v>5</v>
      </c>
      <c r="D693" s="78"/>
      <c r="E693" s="78"/>
      <c r="F693" s="78"/>
      <c r="G693" s="78"/>
      <c r="H693" s="26"/>
    </row>
    <row r="694" spans="1:8" x14ac:dyDescent="0.25">
      <c r="A694" s="11"/>
      <c r="B694" s="3"/>
      <c r="C694" s="3" t="s">
        <v>6</v>
      </c>
      <c r="D694" s="78"/>
      <c r="E694" s="78"/>
      <c r="F694" s="78"/>
      <c r="G694" s="78"/>
      <c r="H694" s="26"/>
    </row>
    <row r="695" spans="1:8" x14ac:dyDescent="0.25">
      <c r="A695" s="11"/>
      <c r="B695" s="3"/>
      <c r="C695" s="3" t="s">
        <v>12</v>
      </c>
      <c r="D695" s="78"/>
      <c r="E695" s="78"/>
      <c r="F695" s="78"/>
      <c r="G695" s="78"/>
      <c r="H695" s="26"/>
    </row>
    <row r="696" spans="1:8" ht="45" customHeight="1" x14ac:dyDescent="0.25">
      <c r="A696" s="11" t="s">
        <v>183</v>
      </c>
      <c r="B696" s="4" t="s">
        <v>15</v>
      </c>
      <c r="C696" s="3"/>
      <c r="D696" s="78" t="s">
        <v>186</v>
      </c>
      <c r="E696" s="78"/>
      <c r="F696" s="78"/>
      <c r="G696" s="21" t="s">
        <v>152</v>
      </c>
      <c r="H696" s="25" t="s">
        <v>11</v>
      </c>
    </row>
    <row r="697" spans="1:8" x14ac:dyDescent="0.25">
      <c r="A697" s="11"/>
      <c r="B697" s="3"/>
      <c r="C697" s="3" t="s">
        <v>4</v>
      </c>
      <c r="D697" s="105"/>
      <c r="E697" s="105"/>
      <c r="F697" s="105"/>
      <c r="G697" s="22"/>
      <c r="H697" s="26"/>
    </row>
    <row r="698" spans="1:8" x14ac:dyDescent="0.25">
      <c r="A698" s="11"/>
      <c r="B698" s="3"/>
      <c r="C698" s="3" t="s">
        <v>5</v>
      </c>
      <c r="D698" s="105"/>
      <c r="E698" s="105"/>
      <c r="F698" s="105"/>
      <c r="G698" s="22"/>
      <c r="H698" s="26"/>
    </row>
    <row r="699" spans="1:8" x14ac:dyDescent="0.25">
      <c r="A699" s="11"/>
      <c r="B699" s="3"/>
      <c r="C699" s="3" t="s">
        <v>6</v>
      </c>
      <c r="D699" s="105"/>
      <c r="E699" s="105"/>
      <c r="F699" s="105"/>
      <c r="G699" s="22"/>
      <c r="H699" s="26"/>
    </row>
    <row r="700" spans="1:8" x14ac:dyDescent="0.25">
      <c r="A700" s="11"/>
      <c r="B700" s="3"/>
      <c r="C700" s="3" t="s">
        <v>12</v>
      </c>
      <c r="D700" s="105"/>
      <c r="E700" s="105"/>
      <c r="F700" s="105"/>
      <c r="G700" s="22"/>
      <c r="H700" s="26"/>
    </row>
    <row r="701" spans="1:8" ht="60" customHeight="1" x14ac:dyDescent="0.25">
      <c r="A701" s="11" t="s">
        <v>183</v>
      </c>
      <c r="B701" s="4" t="s">
        <v>18</v>
      </c>
      <c r="C701" s="3"/>
      <c r="D701" s="78" t="s">
        <v>187</v>
      </c>
      <c r="E701" s="78"/>
      <c r="F701" s="78"/>
      <c r="G701" s="21" t="s">
        <v>152</v>
      </c>
      <c r="H701" s="25" t="s">
        <v>11</v>
      </c>
    </row>
    <row r="702" spans="1:8" x14ac:dyDescent="0.25">
      <c r="A702" s="11"/>
      <c r="B702" s="3"/>
      <c r="C702" s="3" t="s">
        <v>4</v>
      </c>
      <c r="D702" s="105"/>
      <c r="E702" s="105"/>
      <c r="F702" s="105"/>
      <c r="G702" s="22"/>
      <c r="H702" s="26"/>
    </row>
    <row r="703" spans="1:8" x14ac:dyDescent="0.25">
      <c r="A703" s="11"/>
      <c r="B703" s="3"/>
      <c r="C703" s="3" t="s">
        <v>5</v>
      </c>
      <c r="D703" s="105"/>
      <c r="E703" s="105"/>
      <c r="F703" s="105"/>
      <c r="G703" s="22"/>
      <c r="H703" s="26"/>
    </row>
    <row r="704" spans="1:8" x14ac:dyDescent="0.25">
      <c r="A704" s="11"/>
      <c r="B704" s="3"/>
      <c r="C704" s="3" t="s">
        <v>6</v>
      </c>
      <c r="D704" s="105"/>
      <c r="E704" s="105"/>
      <c r="F704" s="105"/>
      <c r="G704" s="22"/>
      <c r="H704" s="26"/>
    </row>
    <row r="705" spans="1:8" x14ac:dyDescent="0.25">
      <c r="A705" s="11"/>
      <c r="B705" s="3"/>
      <c r="C705" s="3" t="s">
        <v>12</v>
      </c>
      <c r="D705" s="105"/>
      <c r="E705" s="105"/>
      <c r="F705" s="105"/>
      <c r="G705" s="22"/>
      <c r="H705" s="26"/>
    </row>
    <row r="706" spans="1:8" ht="62.25" customHeight="1" x14ac:dyDescent="0.25">
      <c r="A706" s="11" t="s">
        <v>183</v>
      </c>
      <c r="B706" s="4" t="s">
        <v>20</v>
      </c>
      <c r="C706" s="3"/>
      <c r="D706" s="78" t="s">
        <v>188</v>
      </c>
      <c r="E706" s="78"/>
      <c r="F706" s="78"/>
      <c r="G706" s="21" t="s">
        <v>152</v>
      </c>
      <c r="H706" s="25" t="s">
        <v>11</v>
      </c>
    </row>
    <row r="707" spans="1:8" x14ac:dyDescent="0.25">
      <c r="A707" s="11"/>
      <c r="B707" s="3"/>
      <c r="C707" s="3" t="s">
        <v>4</v>
      </c>
      <c r="D707" s="105"/>
      <c r="E707" s="105"/>
      <c r="F707" s="105"/>
      <c r="G707" s="22"/>
      <c r="H707" s="26"/>
    </row>
    <row r="708" spans="1:8" x14ac:dyDescent="0.25">
      <c r="A708" s="11"/>
      <c r="B708" s="3"/>
      <c r="C708" s="3" t="s">
        <v>5</v>
      </c>
      <c r="D708" s="105"/>
      <c r="E708" s="105"/>
      <c r="F708" s="105"/>
      <c r="G708" s="22"/>
      <c r="H708" s="26"/>
    </row>
    <row r="709" spans="1:8" x14ac:dyDescent="0.25">
      <c r="A709" s="11"/>
      <c r="B709" s="3"/>
      <c r="C709" s="3" t="s">
        <v>6</v>
      </c>
      <c r="D709" s="105"/>
      <c r="E709" s="105"/>
      <c r="F709" s="105"/>
      <c r="G709" s="22"/>
      <c r="H709" s="26"/>
    </row>
    <row r="710" spans="1:8" x14ac:dyDescent="0.25">
      <c r="A710" s="11"/>
      <c r="B710" s="3"/>
      <c r="C710" s="3" t="s">
        <v>12</v>
      </c>
      <c r="D710" s="105"/>
      <c r="E710" s="105"/>
      <c r="F710" s="105"/>
      <c r="G710" s="22"/>
      <c r="H710" s="26"/>
    </row>
    <row r="711" spans="1:8" ht="30" x14ac:dyDescent="0.25">
      <c r="A711" s="11" t="s">
        <v>183</v>
      </c>
      <c r="B711" s="4" t="s">
        <v>23</v>
      </c>
      <c r="C711" s="3"/>
      <c r="D711" s="78" t="s">
        <v>189</v>
      </c>
      <c r="E711" s="78"/>
      <c r="F711" s="78"/>
      <c r="G711" s="78"/>
      <c r="H711" s="25" t="s">
        <v>11</v>
      </c>
    </row>
    <row r="712" spans="1:8" x14ac:dyDescent="0.25">
      <c r="A712" s="11"/>
      <c r="B712" s="3"/>
      <c r="C712" s="3" t="s">
        <v>4</v>
      </c>
      <c r="D712" s="78"/>
      <c r="E712" s="78"/>
      <c r="F712" s="78"/>
      <c r="G712" s="78"/>
      <c r="H712" s="26"/>
    </row>
    <row r="713" spans="1:8" x14ac:dyDescent="0.25">
      <c r="A713" s="11"/>
      <c r="B713" s="3"/>
      <c r="C713" s="3" t="s">
        <v>5</v>
      </c>
      <c r="D713" s="78"/>
      <c r="E713" s="78"/>
      <c r="F713" s="78"/>
      <c r="G713" s="78"/>
      <c r="H713" s="26"/>
    </row>
    <row r="714" spans="1:8" x14ac:dyDescent="0.25">
      <c r="A714" s="11"/>
      <c r="B714" s="3"/>
      <c r="C714" s="3" t="s">
        <v>6</v>
      </c>
      <c r="D714" s="78"/>
      <c r="E714" s="78"/>
      <c r="F714" s="78"/>
      <c r="G714" s="78"/>
      <c r="H714" s="26"/>
    </row>
    <row r="715" spans="1:8" x14ac:dyDescent="0.25">
      <c r="A715" s="11"/>
      <c r="B715" s="3"/>
      <c r="C715" s="3" t="s">
        <v>12</v>
      </c>
      <c r="D715" s="78"/>
      <c r="E715" s="78"/>
      <c r="F715" s="78"/>
      <c r="G715" s="78"/>
      <c r="H715" s="26"/>
    </row>
    <row r="716" spans="1:8" ht="30" x14ac:dyDescent="0.25">
      <c r="A716" s="11" t="s">
        <v>183</v>
      </c>
      <c r="B716" s="4" t="s">
        <v>25</v>
      </c>
      <c r="C716" s="3"/>
      <c r="D716" s="78" t="s">
        <v>190</v>
      </c>
      <c r="E716" s="78"/>
      <c r="F716" s="78"/>
      <c r="G716" s="78"/>
      <c r="H716" s="25" t="s">
        <v>11</v>
      </c>
    </row>
    <row r="717" spans="1:8" x14ac:dyDescent="0.25">
      <c r="A717" s="11"/>
      <c r="B717" s="3"/>
      <c r="C717" s="3" t="s">
        <v>4</v>
      </c>
      <c r="D717" s="78"/>
      <c r="E717" s="78"/>
      <c r="F717" s="78"/>
      <c r="G717" s="78"/>
      <c r="H717" s="26"/>
    </row>
    <row r="718" spans="1:8" x14ac:dyDescent="0.25">
      <c r="A718" s="11"/>
      <c r="B718" s="3"/>
      <c r="C718" s="3" t="s">
        <v>5</v>
      </c>
      <c r="D718" s="78"/>
      <c r="E718" s="78"/>
      <c r="F718" s="78"/>
      <c r="G718" s="78"/>
      <c r="H718" s="26"/>
    </row>
    <row r="719" spans="1:8" x14ac:dyDescent="0.25">
      <c r="A719" s="11"/>
      <c r="B719" s="3"/>
      <c r="C719" s="3" t="s">
        <v>6</v>
      </c>
      <c r="D719" s="78"/>
      <c r="E719" s="78"/>
      <c r="F719" s="78"/>
      <c r="G719" s="78"/>
      <c r="H719" s="26"/>
    </row>
    <row r="720" spans="1:8" x14ac:dyDescent="0.25">
      <c r="A720" s="11"/>
      <c r="B720" s="3"/>
      <c r="C720" s="3" t="s">
        <v>12</v>
      </c>
      <c r="D720" s="78"/>
      <c r="E720" s="78"/>
      <c r="F720" s="78"/>
      <c r="G720" s="78"/>
      <c r="H720" s="26"/>
    </row>
    <row r="721" spans="1:8" ht="48.75" customHeight="1" x14ac:dyDescent="0.25">
      <c r="A721" s="11" t="s">
        <v>183</v>
      </c>
      <c r="B721" s="4" t="s">
        <v>26</v>
      </c>
      <c r="C721" s="3"/>
      <c r="D721" s="78" t="s">
        <v>191</v>
      </c>
      <c r="E721" s="78"/>
      <c r="F721" s="78"/>
      <c r="G721" s="21" t="s">
        <v>152</v>
      </c>
      <c r="H721" s="25" t="s">
        <v>11</v>
      </c>
    </row>
    <row r="722" spans="1:8" x14ac:dyDescent="0.25">
      <c r="A722" s="11"/>
      <c r="B722" s="3"/>
      <c r="C722" s="3" t="s">
        <v>4</v>
      </c>
      <c r="D722" s="105"/>
      <c r="E722" s="105"/>
      <c r="F722" s="105"/>
      <c r="G722" s="22"/>
      <c r="H722" s="26"/>
    </row>
    <row r="723" spans="1:8" x14ac:dyDescent="0.25">
      <c r="A723" s="11"/>
      <c r="B723" s="3"/>
      <c r="C723" s="3" t="s">
        <v>5</v>
      </c>
      <c r="D723" s="105"/>
      <c r="E723" s="105"/>
      <c r="F723" s="105"/>
      <c r="G723" s="22"/>
      <c r="H723" s="26"/>
    </row>
    <row r="724" spans="1:8" x14ac:dyDescent="0.25">
      <c r="A724" s="11"/>
      <c r="B724" s="3"/>
      <c r="C724" s="3" t="s">
        <v>6</v>
      </c>
      <c r="D724" s="105"/>
      <c r="E724" s="105"/>
      <c r="F724" s="105"/>
      <c r="G724" s="22"/>
      <c r="H724" s="26"/>
    </row>
    <row r="725" spans="1:8" x14ac:dyDescent="0.25">
      <c r="A725" s="11"/>
      <c r="B725" s="3"/>
      <c r="C725" s="3" t="s">
        <v>12</v>
      </c>
      <c r="D725" s="105"/>
      <c r="E725" s="105"/>
      <c r="F725" s="105"/>
      <c r="G725" s="22"/>
      <c r="H725" s="26"/>
    </row>
    <row r="726" spans="1:8" ht="47.25" customHeight="1" x14ac:dyDescent="0.25">
      <c r="A726" s="11" t="s">
        <v>192</v>
      </c>
      <c r="B726" s="4" t="s">
        <v>7</v>
      </c>
      <c r="C726" s="3"/>
      <c r="D726" s="78" t="s">
        <v>193</v>
      </c>
      <c r="E726" s="78"/>
      <c r="F726" s="78"/>
      <c r="G726" s="78"/>
      <c r="H726" s="25" t="s">
        <v>11</v>
      </c>
    </row>
    <row r="727" spans="1:8" x14ac:dyDescent="0.25">
      <c r="A727" s="11"/>
      <c r="B727" s="3"/>
      <c r="C727" s="3" t="s">
        <v>4</v>
      </c>
      <c r="D727" s="78"/>
      <c r="E727" s="78"/>
      <c r="F727" s="78"/>
      <c r="G727" s="78"/>
      <c r="H727" s="26"/>
    </row>
    <row r="728" spans="1:8" x14ac:dyDescent="0.25">
      <c r="A728" s="11"/>
      <c r="B728" s="3"/>
      <c r="C728" s="3" t="s">
        <v>5</v>
      </c>
      <c r="D728" s="78"/>
      <c r="E728" s="78"/>
      <c r="F728" s="78"/>
      <c r="G728" s="78"/>
      <c r="H728" s="26"/>
    </row>
    <row r="729" spans="1:8" x14ac:dyDescent="0.25">
      <c r="A729" s="11"/>
      <c r="B729" s="3"/>
      <c r="C729" s="3" t="s">
        <v>6</v>
      </c>
      <c r="D729" s="78"/>
      <c r="E729" s="78"/>
      <c r="F729" s="78"/>
      <c r="G729" s="78"/>
      <c r="H729" s="26"/>
    </row>
    <row r="730" spans="1:8" x14ac:dyDescent="0.25">
      <c r="A730" s="11"/>
      <c r="B730" s="3"/>
      <c r="C730" s="3" t="s">
        <v>12</v>
      </c>
      <c r="D730" s="78"/>
      <c r="E730" s="78"/>
      <c r="F730" s="78"/>
      <c r="G730" s="78"/>
      <c r="H730" s="26"/>
    </row>
    <row r="731" spans="1:8" ht="30" x14ac:dyDescent="0.25">
      <c r="A731" s="11" t="s">
        <v>192</v>
      </c>
      <c r="B731" s="4" t="s">
        <v>13</v>
      </c>
      <c r="C731" s="3"/>
      <c r="D731" s="78" t="s">
        <v>194</v>
      </c>
      <c r="E731" s="78"/>
      <c r="F731" s="78"/>
      <c r="G731" s="78"/>
      <c r="H731" s="25" t="s">
        <v>11</v>
      </c>
    </row>
    <row r="732" spans="1:8" x14ac:dyDescent="0.25">
      <c r="A732" s="11"/>
      <c r="B732" s="3"/>
      <c r="C732" s="3" t="s">
        <v>4</v>
      </c>
      <c r="D732" s="78"/>
      <c r="E732" s="78"/>
      <c r="F732" s="78"/>
      <c r="G732" s="78"/>
      <c r="H732" s="26"/>
    </row>
    <row r="733" spans="1:8" x14ac:dyDescent="0.25">
      <c r="A733" s="11"/>
      <c r="B733" s="3"/>
      <c r="C733" s="3" t="s">
        <v>5</v>
      </c>
      <c r="D733" s="78"/>
      <c r="E733" s="78"/>
      <c r="F733" s="78"/>
      <c r="G733" s="78"/>
      <c r="H733" s="26"/>
    </row>
    <row r="734" spans="1:8" x14ac:dyDescent="0.25">
      <c r="A734" s="11"/>
      <c r="B734" s="3"/>
      <c r="C734" s="3" t="s">
        <v>6</v>
      </c>
      <c r="D734" s="78"/>
      <c r="E734" s="78"/>
      <c r="F734" s="78"/>
      <c r="G734" s="78"/>
      <c r="H734" s="26"/>
    </row>
    <row r="735" spans="1:8" x14ac:dyDescent="0.25">
      <c r="A735" s="11"/>
      <c r="B735" s="3"/>
      <c r="C735" s="3" t="s">
        <v>12</v>
      </c>
      <c r="D735" s="78"/>
      <c r="E735" s="78"/>
      <c r="F735" s="78"/>
      <c r="G735" s="78"/>
      <c r="H735" s="26"/>
    </row>
    <row r="736" spans="1:8" ht="45.75" customHeight="1" x14ac:dyDescent="0.25">
      <c r="A736" s="11" t="s">
        <v>192</v>
      </c>
      <c r="B736" s="4" t="s">
        <v>15</v>
      </c>
      <c r="C736" s="3"/>
      <c r="D736" s="78" t="s">
        <v>195</v>
      </c>
      <c r="E736" s="78"/>
      <c r="F736" s="78"/>
      <c r="G736" s="78"/>
      <c r="H736" s="25" t="s">
        <v>11</v>
      </c>
    </row>
    <row r="737" spans="1:8" x14ac:dyDescent="0.25">
      <c r="A737" s="11"/>
      <c r="B737" s="3"/>
      <c r="C737" s="3" t="s">
        <v>4</v>
      </c>
      <c r="D737" s="78"/>
      <c r="E737" s="78"/>
      <c r="F737" s="78"/>
      <c r="G737" s="78"/>
      <c r="H737" s="26"/>
    </row>
    <row r="738" spans="1:8" x14ac:dyDescent="0.25">
      <c r="A738" s="11"/>
      <c r="B738" s="3"/>
      <c r="C738" s="3" t="s">
        <v>5</v>
      </c>
      <c r="D738" s="78"/>
      <c r="E738" s="78"/>
      <c r="F738" s="78"/>
      <c r="G738" s="78"/>
      <c r="H738" s="26"/>
    </row>
    <row r="739" spans="1:8" x14ac:dyDescent="0.25">
      <c r="A739" s="11"/>
      <c r="B739" s="3"/>
      <c r="C739" s="3" t="s">
        <v>6</v>
      </c>
      <c r="D739" s="78"/>
      <c r="E739" s="78"/>
      <c r="F739" s="78"/>
      <c r="G739" s="78"/>
      <c r="H739" s="26"/>
    </row>
    <row r="740" spans="1:8" x14ac:dyDescent="0.25">
      <c r="A740" s="11"/>
      <c r="B740" s="3"/>
      <c r="C740" s="3" t="s">
        <v>12</v>
      </c>
      <c r="D740" s="78"/>
      <c r="E740" s="78"/>
      <c r="F740" s="78"/>
      <c r="G740" s="78"/>
      <c r="H740" s="26"/>
    </row>
    <row r="741" spans="1:8" ht="45" customHeight="1" x14ac:dyDescent="0.25">
      <c r="A741" s="11" t="s">
        <v>192</v>
      </c>
      <c r="B741" s="4" t="s">
        <v>18</v>
      </c>
      <c r="C741" s="3"/>
      <c r="D741" s="78" t="s">
        <v>196</v>
      </c>
      <c r="E741" s="78"/>
      <c r="F741" s="78"/>
      <c r="G741" s="78"/>
      <c r="H741" s="25" t="s">
        <v>11</v>
      </c>
    </row>
    <row r="742" spans="1:8" x14ac:dyDescent="0.25">
      <c r="A742" s="11"/>
      <c r="B742" s="3"/>
      <c r="C742" s="3" t="s">
        <v>4</v>
      </c>
      <c r="D742" s="78"/>
      <c r="E742" s="78"/>
      <c r="F742" s="78"/>
      <c r="G742" s="78"/>
      <c r="H742" s="26"/>
    </row>
    <row r="743" spans="1:8" x14ac:dyDescent="0.25">
      <c r="A743" s="11"/>
      <c r="B743" s="3"/>
      <c r="C743" s="3" t="s">
        <v>5</v>
      </c>
      <c r="D743" s="78"/>
      <c r="E743" s="78"/>
      <c r="F743" s="78"/>
      <c r="G743" s="78"/>
      <c r="H743" s="26"/>
    </row>
    <row r="744" spans="1:8" x14ac:dyDescent="0.25">
      <c r="A744" s="11"/>
      <c r="B744" s="3"/>
      <c r="C744" s="3" t="s">
        <v>6</v>
      </c>
      <c r="D744" s="78"/>
      <c r="E744" s="78"/>
      <c r="F744" s="78"/>
      <c r="G744" s="78"/>
      <c r="H744" s="26"/>
    </row>
    <row r="745" spans="1:8" x14ac:dyDescent="0.25">
      <c r="A745" s="11"/>
      <c r="B745" s="3"/>
      <c r="C745" s="3" t="s">
        <v>12</v>
      </c>
      <c r="D745" s="78"/>
      <c r="E745" s="78"/>
      <c r="F745" s="78"/>
      <c r="G745" s="78"/>
      <c r="H745" s="26"/>
    </row>
    <row r="746" spans="1:8" ht="43.5" customHeight="1" x14ac:dyDescent="0.25">
      <c r="A746" s="11" t="s">
        <v>192</v>
      </c>
      <c r="B746" s="4" t="s">
        <v>20</v>
      </c>
      <c r="C746" s="3"/>
      <c r="D746" s="78" t="s">
        <v>197</v>
      </c>
      <c r="E746" s="78"/>
      <c r="F746" s="78"/>
      <c r="G746" s="78"/>
      <c r="H746" s="25" t="s">
        <v>11</v>
      </c>
    </row>
    <row r="747" spans="1:8" x14ac:dyDescent="0.25">
      <c r="A747" s="11"/>
      <c r="B747" s="3"/>
      <c r="C747" s="3" t="s">
        <v>4</v>
      </c>
      <c r="D747" s="78"/>
      <c r="E747" s="78"/>
      <c r="F747" s="78"/>
      <c r="G747" s="78"/>
      <c r="H747" s="26"/>
    </row>
    <row r="748" spans="1:8" x14ac:dyDescent="0.25">
      <c r="A748" s="11"/>
      <c r="B748" s="3"/>
      <c r="C748" s="3" t="s">
        <v>5</v>
      </c>
      <c r="D748" s="78"/>
      <c r="E748" s="78"/>
      <c r="F748" s="78"/>
      <c r="G748" s="78"/>
      <c r="H748" s="26"/>
    </row>
    <row r="749" spans="1:8" x14ac:dyDescent="0.25">
      <c r="A749" s="11"/>
      <c r="B749" s="3"/>
      <c r="C749" s="3" t="s">
        <v>6</v>
      </c>
      <c r="D749" s="78"/>
      <c r="E749" s="78"/>
      <c r="F749" s="78"/>
      <c r="G749" s="78"/>
      <c r="H749" s="26"/>
    </row>
    <row r="750" spans="1:8" x14ac:dyDescent="0.25">
      <c r="A750" s="11"/>
      <c r="B750" s="3"/>
      <c r="C750" s="3" t="s">
        <v>12</v>
      </c>
      <c r="D750" s="78"/>
      <c r="E750" s="78"/>
      <c r="F750" s="78"/>
      <c r="G750" s="78"/>
      <c r="H750" s="26"/>
    </row>
    <row r="751" spans="1:8" ht="46.5" customHeight="1" x14ac:dyDescent="0.25">
      <c r="A751" s="11" t="s">
        <v>192</v>
      </c>
      <c r="B751" s="4" t="s">
        <v>23</v>
      </c>
      <c r="C751" s="3"/>
      <c r="D751" s="78" t="s">
        <v>198</v>
      </c>
      <c r="E751" s="78"/>
      <c r="F751" s="78"/>
      <c r="G751" s="78"/>
      <c r="H751" s="25" t="s">
        <v>11</v>
      </c>
    </row>
    <row r="752" spans="1:8" x14ac:dyDescent="0.25">
      <c r="A752" s="11"/>
      <c r="B752" s="3"/>
      <c r="C752" s="3" t="s">
        <v>4</v>
      </c>
      <c r="D752" s="78"/>
      <c r="E752" s="78"/>
      <c r="F752" s="78"/>
      <c r="G752" s="78"/>
      <c r="H752" s="26"/>
    </row>
    <row r="753" spans="1:9" x14ac:dyDescent="0.25">
      <c r="A753" s="11"/>
      <c r="B753" s="3"/>
      <c r="C753" s="3" t="s">
        <v>5</v>
      </c>
      <c r="D753" s="78"/>
      <c r="E753" s="78"/>
      <c r="F753" s="78"/>
      <c r="G753" s="78"/>
      <c r="H753" s="26"/>
    </row>
    <row r="754" spans="1:9" x14ac:dyDescent="0.25">
      <c r="A754" s="11"/>
      <c r="B754" s="3"/>
      <c r="C754" s="3" t="s">
        <v>6</v>
      </c>
      <c r="D754" s="107"/>
      <c r="E754" s="107"/>
      <c r="F754" s="107"/>
      <c r="G754" s="107"/>
      <c r="H754" s="28"/>
    </row>
    <row r="755" spans="1:9" ht="15.75" thickBot="1" x14ac:dyDescent="0.3">
      <c r="A755" s="12"/>
      <c r="B755" s="6"/>
      <c r="C755" s="18" t="s">
        <v>12</v>
      </c>
      <c r="D755" s="108"/>
      <c r="E755" s="108"/>
      <c r="F755" s="108"/>
      <c r="G755" s="108"/>
      <c r="H755" s="27"/>
    </row>
    <row r="756" spans="1:9" x14ac:dyDescent="0.25">
      <c r="E756" s="17" t="s">
        <v>203</v>
      </c>
      <c r="F756" s="24"/>
      <c r="G756" s="24"/>
      <c r="H756" s="24"/>
      <c r="I756" s="37">
        <f>SUM(H322:H325,H327:H330,H332:H335,H337:H340,H342:H345,H347:H350,H352:H355,H357:H360,H362:H365,H367:H370,H372:H375,H377:H380,H382:H385,H387:H390,H392:H395,H397:H400,H402:H405,H407:H410,H412:H415,H417:H420,H422:H425,H427:H430,H432:H435,H437:H440,H442:H445,H447:H450,H452:H455,H457:H460,H462:H465,H467:H470,H472:H475,H477:H480,H482:H485,H487:H490,H492:H495,H497:H500,H502:H505,H507:H510,H512:H515,H517:H520,H522:H525,H527:H530,H532:H535,H537:H540,H542:H545,H547:H550,H552:H555,H557:H560,H562:H565,H567:H570,H572:H575,H577:H580,H582:H585,H587:H590,H592:H595,H597:H600,H602:H605,H607:H610,H612:H615,H617:H620,H622:H625,H627:H630,H632:H635,H637:H640,H642:H645,H647:H650,H652:H655,H657:H660,H662:H665,H667:H670,H672:H675,H677:H680,H682:H685,H687:H690,H692:H695,H697:H700,H702:H705,H707:H710,H712:H715,H717:H720,H722:H725,H727:H730,H732:H735,H737:H740,H742:H745,H747:H750,H752:H755)</f>
        <v>0</v>
      </c>
    </row>
    <row r="757" spans="1:9" x14ac:dyDescent="0.25">
      <c r="E757" s="17"/>
      <c r="F757" s="24"/>
      <c r="G757" s="24"/>
      <c r="H757" s="24"/>
      <c r="I757" s="37"/>
    </row>
    <row r="759" spans="1:9" ht="44.65" customHeight="1" x14ac:dyDescent="0.25">
      <c r="A759" s="100" t="s">
        <v>238</v>
      </c>
      <c r="B759" s="100"/>
      <c r="C759" s="100"/>
      <c r="D759" s="100"/>
      <c r="E759" s="100"/>
      <c r="F759" s="43"/>
      <c r="G759" s="44" t="s">
        <v>204</v>
      </c>
      <c r="H759" s="45"/>
      <c r="I759" s="46">
        <f>SUM(I756+I318+I217+I158+I114)</f>
        <v>0</v>
      </c>
    </row>
    <row r="762" spans="1:9" ht="15.75" x14ac:dyDescent="0.25">
      <c r="D762" s="57" t="s">
        <v>246</v>
      </c>
      <c r="E762" s="57"/>
      <c r="F762" s="57"/>
    </row>
    <row r="763" spans="1:9" ht="15.75" x14ac:dyDescent="0.25">
      <c r="D763" s="38" t="s">
        <v>239</v>
      </c>
      <c r="E763" s="48"/>
      <c r="F763" s="48"/>
    </row>
    <row r="764" spans="1:9" ht="29.25" customHeight="1" x14ac:dyDescent="0.25">
      <c r="D764" s="38" t="s">
        <v>240</v>
      </c>
      <c r="E764" s="48"/>
      <c r="F764" s="48"/>
    </row>
    <row r="765" spans="1:9" ht="15" customHeight="1" x14ac:dyDescent="0.25">
      <c r="D765" s="40"/>
      <c r="F765" s="8"/>
    </row>
    <row r="766" spans="1:9" ht="15" customHeight="1" x14ac:dyDescent="0.25">
      <c r="D766" s="40"/>
      <c r="F766" s="8"/>
    </row>
    <row r="767" spans="1:9" ht="15.75" x14ac:dyDescent="0.25">
      <c r="D767" s="56" t="s">
        <v>245</v>
      </c>
      <c r="E767" s="56"/>
      <c r="F767" s="56"/>
    </row>
    <row r="768" spans="1:9" ht="15.75" x14ac:dyDescent="0.25">
      <c r="D768" s="38" t="s">
        <v>239</v>
      </c>
      <c r="E768" s="48"/>
      <c r="F768" s="48"/>
    </row>
    <row r="769" spans="4:6" ht="29.25" customHeight="1" x14ac:dyDescent="0.25">
      <c r="D769" s="38" t="s">
        <v>240</v>
      </c>
      <c r="E769" s="48"/>
      <c r="F769" s="48"/>
    </row>
    <row r="770" spans="4:6" ht="15.75" x14ac:dyDescent="0.25">
      <c r="D770" s="40"/>
      <c r="F770" s="8"/>
    </row>
    <row r="771" spans="4:6" ht="15.75" x14ac:dyDescent="0.25">
      <c r="D771" s="40"/>
      <c r="F771" s="8"/>
    </row>
    <row r="772" spans="4:6" ht="35.25" customHeight="1" x14ac:dyDescent="0.25">
      <c r="D772" s="56" t="s">
        <v>244</v>
      </c>
      <c r="E772" s="56"/>
      <c r="F772" s="56"/>
    </row>
    <row r="773" spans="4:6" ht="15.75" x14ac:dyDescent="0.25">
      <c r="D773" s="38" t="s">
        <v>239</v>
      </c>
      <c r="E773" s="48"/>
      <c r="F773" s="48"/>
    </row>
    <row r="774" spans="4:6" ht="29.25" customHeight="1" x14ac:dyDescent="0.25">
      <c r="D774" s="38" t="s">
        <v>240</v>
      </c>
      <c r="E774" s="48"/>
      <c r="F774" s="48"/>
    </row>
    <row r="775" spans="4:6" ht="15.75" x14ac:dyDescent="0.25">
      <c r="D775" s="40"/>
      <c r="F775" s="8"/>
    </row>
    <row r="777" spans="4:6" ht="15.75" x14ac:dyDescent="0.25">
      <c r="D777" s="49" t="s">
        <v>241</v>
      </c>
      <c r="E777" s="50"/>
      <c r="F777" s="51"/>
    </row>
    <row r="778" spans="4:6" ht="15.75" x14ac:dyDescent="0.25">
      <c r="D778" s="38" t="s">
        <v>239</v>
      </c>
      <c r="E778" s="52"/>
      <c r="F778" s="53"/>
    </row>
    <row r="779" spans="4:6" ht="27" customHeight="1" x14ac:dyDescent="0.25">
      <c r="D779" s="38" t="s">
        <v>240</v>
      </c>
      <c r="E779" s="48"/>
      <c r="F779" s="48"/>
    </row>
    <row r="781" spans="4:6" x14ac:dyDescent="0.25">
      <c r="D781" s="39"/>
    </row>
  </sheetData>
  <mergeCells count="768">
    <mergeCell ref="D772:F772"/>
    <mergeCell ref="E773:F773"/>
    <mergeCell ref="E774:F774"/>
    <mergeCell ref="E15:H15"/>
    <mergeCell ref="A17:D17"/>
    <mergeCell ref="A16:D16"/>
    <mergeCell ref="E16:H16"/>
    <mergeCell ref="E778:F778"/>
    <mergeCell ref="E779:F779"/>
    <mergeCell ref="A31:H31"/>
    <mergeCell ref="B27:H27"/>
    <mergeCell ref="D762:F762"/>
    <mergeCell ref="E763:F763"/>
    <mergeCell ref="E764:F764"/>
    <mergeCell ref="D777:F777"/>
    <mergeCell ref="D748:G748"/>
    <mergeCell ref="D749:G749"/>
    <mergeCell ref="D750:G750"/>
    <mergeCell ref="D752:G752"/>
    <mergeCell ref="D753:G753"/>
    <mergeCell ref="D754:G754"/>
    <mergeCell ref="D755:G755"/>
    <mergeCell ref="D726:G726"/>
    <mergeCell ref="E7:H7"/>
    <mergeCell ref="E8:H8"/>
    <mergeCell ref="E9:H9"/>
    <mergeCell ref="A10:D10"/>
    <mergeCell ref="A11:D11"/>
    <mergeCell ref="A12:D12"/>
    <mergeCell ref="A18:H18"/>
    <mergeCell ref="A19:H19"/>
    <mergeCell ref="A222:H222"/>
    <mergeCell ref="A221:H221"/>
    <mergeCell ref="D167:E167"/>
    <mergeCell ref="D216:E216"/>
    <mergeCell ref="D215:E215"/>
    <mergeCell ref="D214:E214"/>
    <mergeCell ref="D213:E213"/>
    <mergeCell ref="D212:E212"/>
    <mergeCell ref="D207:E207"/>
    <mergeCell ref="D186:E186"/>
    <mergeCell ref="D188:E188"/>
    <mergeCell ref="D189:E189"/>
    <mergeCell ref="D187:E187"/>
    <mergeCell ref="D182:E182"/>
    <mergeCell ref="D168:E168"/>
    <mergeCell ref="D169:E169"/>
    <mergeCell ref="D170:E170"/>
    <mergeCell ref="D724:F724"/>
    <mergeCell ref="D706:F706"/>
    <mergeCell ref="D711:G711"/>
    <mergeCell ref="D716:G716"/>
    <mergeCell ref="D721:F721"/>
    <mergeCell ref="E14:H14"/>
    <mergeCell ref="E17:H17"/>
    <mergeCell ref="E20:H20"/>
    <mergeCell ref="D179:E179"/>
    <mergeCell ref="D180:E180"/>
    <mergeCell ref="D181:E181"/>
    <mergeCell ref="D183:E183"/>
    <mergeCell ref="D184:E184"/>
    <mergeCell ref="D185:E185"/>
    <mergeCell ref="D747:G747"/>
    <mergeCell ref="D697:F697"/>
    <mergeCell ref="D698:F698"/>
    <mergeCell ref="D699:F699"/>
    <mergeCell ref="D700:F700"/>
    <mergeCell ref="D702:F702"/>
    <mergeCell ref="D703:F703"/>
    <mergeCell ref="D704:F704"/>
    <mergeCell ref="D745:G745"/>
    <mergeCell ref="D705:F705"/>
    <mergeCell ref="D707:F707"/>
    <mergeCell ref="D708:F708"/>
    <mergeCell ref="D709:F709"/>
    <mergeCell ref="D710:F710"/>
    <mergeCell ref="D722:F722"/>
    <mergeCell ref="D723:F723"/>
    <mergeCell ref="D742:G742"/>
    <mergeCell ref="D743:G743"/>
    <mergeCell ref="D744:G744"/>
    <mergeCell ref="D731:G731"/>
    <mergeCell ref="D736:G736"/>
    <mergeCell ref="D741:G741"/>
    <mergeCell ref="D740:G740"/>
    <mergeCell ref="D725:F725"/>
    <mergeCell ref="D687:G687"/>
    <mergeCell ref="D688:G688"/>
    <mergeCell ref="D612:E612"/>
    <mergeCell ref="D613:E613"/>
    <mergeCell ref="D614:E614"/>
    <mergeCell ref="D615:E615"/>
    <mergeCell ref="D685:F685"/>
    <mergeCell ref="D677:G677"/>
    <mergeCell ref="D678:G678"/>
    <mergeCell ref="D679:G679"/>
    <mergeCell ref="D680:G680"/>
    <mergeCell ref="D686:G686"/>
    <mergeCell ref="D669:F669"/>
    <mergeCell ref="D670:F670"/>
    <mergeCell ref="D672:F672"/>
    <mergeCell ref="D673:F673"/>
    <mergeCell ref="D674:F674"/>
    <mergeCell ref="D675:F675"/>
    <mergeCell ref="D682:F682"/>
    <mergeCell ref="D683:F683"/>
    <mergeCell ref="D684:F684"/>
    <mergeCell ref="D658:F658"/>
    <mergeCell ref="D659:F659"/>
    <mergeCell ref="D660:F660"/>
    <mergeCell ref="D316:F316"/>
    <mergeCell ref="D317:F317"/>
    <mergeCell ref="D313:F313"/>
    <mergeCell ref="D306:F306"/>
    <mergeCell ref="D307:F307"/>
    <mergeCell ref="D309:F309"/>
    <mergeCell ref="D310:F310"/>
    <mergeCell ref="D308:F308"/>
    <mergeCell ref="D311:F311"/>
    <mergeCell ref="D312:F312"/>
    <mergeCell ref="D314:F314"/>
    <mergeCell ref="D315:F315"/>
    <mergeCell ref="D295:F295"/>
    <mergeCell ref="D296:F296"/>
    <mergeCell ref="D297:F297"/>
    <mergeCell ref="D299:F299"/>
    <mergeCell ref="D300:F300"/>
    <mergeCell ref="D301:F301"/>
    <mergeCell ref="D302:F302"/>
    <mergeCell ref="D304:F304"/>
    <mergeCell ref="D305:F305"/>
    <mergeCell ref="D242:F242"/>
    <mergeCell ref="D244:F244"/>
    <mergeCell ref="D245:F245"/>
    <mergeCell ref="D224:F224"/>
    <mergeCell ref="D225:F225"/>
    <mergeCell ref="D226:F226"/>
    <mergeCell ref="D227:F227"/>
    <mergeCell ref="D229:F229"/>
    <mergeCell ref="D230:F230"/>
    <mergeCell ref="D231:F231"/>
    <mergeCell ref="D232:F232"/>
    <mergeCell ref="D234:F234"/>
    <mergeCell ref="D263:F263"/>
    <mergeCell ref="D268:F268"/>
    <mergeCell ref="D273:F273"/>
    <mergeCell ref="D278:F278"/>
    <mergeCell ref="D283:F283"/>
    <mergeCell ref="D259:F259"/>
    <mergeCell ref="D260:F260"/>
    <mergeCell ref="D261:F261"/>
    <mergeCell ref="D262:F262"/>
    <mergeCell ref="D264:F264"/>
    <mergeCell ref="D265:F265"/>
    <mergeCell ref="D266:F266"/>
    <mergeCell ref="D267:F267"/>
    <mergeCell ref="D269:F269"/>
    <mergeCell ref="D288:F288"/>
    <mergeCell ref="D293:F293"/>
    <mergeCell ref="D298:F298"/>
    <mergeCell ref="D303:F303"/>
    <mergeCell ref="D270:F270"/>
    <mergeCell ref="D271:F271"/>
    <mergeCell ref="D272:F272"/>
    <mergeCell ref="D274:F274"/>
    <mergeCell ref="D275:F275"/>
    <mergeCell ref="D276:F276"/>
    <mergeCell ref="D277:F277"/>
    <mergeCell ref="D279:F279"/>
    <mergeCell ref="D280:F280"/>
    <mergeCell ref="D281:F281"/>
    <mergeCell ref="D282:F282"/>
    <mergeCell ref="D284:F284"/>
    <mergeCell ref="D285:F285"/>
    <mergeCell ref="D286:F286"/>
    <mergeCell ref="D287:F287"/>
    <mergeCell ref="D289:F289"/>
    <mergeCell ref="D290:F290"/>
    <mergeCell ref="D291:F291"/>
    <mergeCell ref="D292:F292"/>
    <mergeCell ref="D294:F294"/>
    <mergeCell ref="D223:F223"/>
    <mergeCell ref="D228:F228"/>
    <mergeCell ref="D233:F233"/>
    <mergeCell ref="D238:F238"/>
    <mergeCell ref="D243:F243"/>
    <mergeCell ref="D248:F248"/>
    <mergeCell ref="D253:F253"/>
    <mergeCell ref="D258:F258"/>
    <mergeCell ref="D251:F251"/>
    <mergeCell ref="D252:F252"/>
    <mergeCell ref="D254:F254"/>
    <mergeCell ref="D255:F255"/>
    <mergeCell ref="D256:F256"/>
    <mergeCell ref="D257:F257"/>
    <mergeCell ref="D246:F246"/>
    <mergeCell ref="D247:F247"/>
    <mergeCell ref="D249:F249"/>
    <mergeCell ref="D250:F250"/>
    <mergeCell ref="D235:F235"/>
    <mergeCell ref="D236:F236"/>
    <mergeCell ref="D237:F237"/>
    <mergeCell ref="D239:F239"/>
    <mergeCell ref="D240:F240"/>
    <mergeCell ref="D241:F241"/>
    <mergeCell ref="D206:E206"/>
    <mergeCell ref="D208:E208"/>
    <mergeCell ref="D209:E209"/>
    <mergeCell ref="D210:E210"/>
    <mergeCell ref="D211:E211"/>
    <mergeCell ref="D190:E190"/>
    <mergeCell ref="D191:E191"/>
    <mergeCell ref="D193:E193"/>
    <mergeCell ref="D194:E194"/>
    <mergeCell ref="D195:E195"/>
    <mergeCell ref="D196:E196"/>
    <mergeCell ref="D198:E198"/>
    <mergeCell ref="D199:E199"/>
    <mergeCell ref="D200:E200"/>
    <mergeCell ref="D202:E202"/>
    <mergeCell ref="D197:E197"/>
    <mergeCell ref="D192:E192"/>
    <mergeCell ref="D201:E201"/>
    <mergeCell ref="D203:E203"/>
    <mergeCell ref="D204:E204"/>
    <mergeCell ref="D205:E205"/>
    <mergeCell ref="D177:E177"/>
    <mergeCell ref="D172:E172"/>
    <mergeCell ref="A33:H33"/>
    <mergeCell ref="A117:H117"/>
    <mergeCell ref="A161:H161"/>
    <mergeCell ref="D94:E94"/>
    <mergeCell ref="D99:E99"/>
    <mergeCell ref="D104:E104"/>
    <mergeCell ref="D105:E105"/>
    <mergeCell ref="D106:E106"/>
    <mergeCell ref="D107:E107"/>
    <mergeCell ref="D108:E108"/>
    <mergeCell ref="D90:E90"/>
    <mergeCell ref="D91:E91"/>
    <mergeCell ref="D92:E92"/>
    <mergeCell ref="D93:E93"/>
    <mergeCell ref="D85:E85"/>
    <mergeCell ref="D86:E86"/>
    <mergeCell ref="A220:H220"/>
    <mergeCell ref="D118:E118"/>
    <mergeCell ref="D119:E119"/>
    <mergeCell ref="D120:E120"/>
    <mergeCell ref="D121:E121"/>
    <mergeCell ref="D122:E122"/>
    <mergeCell ref="D123:E123"/>
    <mergeCell ref="D124:E124"/>
    <mergeCell ref="D125:E125"/>
    <mergeCell ref="D126:E126"/>
    <mergeCell ref="D127:E127"/>
    <mergeCell ref="D129:E129"/>
    <mergeCell ref="D130:E130"/>
    <mergeCell ref="D131:E131"/>
    <mergeCell ref="D132:E132"/>
    <mergeCell ref="D128:E128"/>
    <mergeCell ref="D133:E133"/>
    <mergeCell ref="D134:E134"/>
    <mergeCell ref="D171:E171"/>
    <mergeCell ref="D173:E173"/>
    <mergeCell ref="D174:E174"/>
    <mergeCell ref="D175:E175"/>
    <mergeCell ref="D176:E176"/>
    <mergeCell ref="D178:E178"/>
    <mergeCell ref="D751:G751"/>
    <mergeCell ref="D135:E135"/>
    <mergeCell ref="D136:E136"/>
    <mergeCell ref="D137:E137"/>
    <mergeCell ref="D746:G746"/>
    <mergeCell ref="D712:G712"/>
    <mergeCell ref="D713:G713"/>
    <mergeCell ref="D714:G714"/>
    <mergeCell ref="D715:G715"/>
    <mergeCell ref="D717:G717"/>
    <mergeCell ref="D718:G718"/>
    <mergeCell ref="D719:G719"/>
    <mergeCell ref="D720:G720"/>
    <mergeCell ref="D727:G727"/>
    <mergeCell ref="D728:G728"/>
    <mergeCell ref="D729:G729"/>
    <mergeCell ref="D730:G730"/>
    <mergeCell ref="D732:G732"/>
    <mergeCell ref="D733:G733"/>
    <mergeCell ref="D734:G734"/>
    <mergeCell ref="D735:G735"/>
    <mergeCell ref="D737:G737"/>
    <mergeCell ref="D738:G738"/>
    <mergeCell ref="D739:G739"/>
    <mergeCell ref="D691:G691"/>
    <mergeCell ref="D696:F696"/>
    <mergeCell ref="D701:F701"/>
    <mergeCell ref="D689:G689"/>
    <mergeCell ref="D690:G690"/>
    <mergeCell ref="D692:G692"/>
    <mergeCell ref="D693:G693"/>
    <mergeCell ref="D694:G694"/>
    <mergeCell ref="D695:G695"/>
    <mergeCell ref="D662:F662"/>
    <mergeCell ref="D663:F663"/>
    <mergeCell ref="D664:F664"/>
    <mergeCell ref="D665:F665"/>
    <mergeCell ref="D667:F667"/>
    <mergeCell ref="D668:F668"/>
    <mergeCell ref="D666:F666"/>
    <mergeCell ref="D671:F671"/>
    <mergeCell ref="D676:G676"/>
    <mergeCell ref="D681:F681"/>
    <mergeCell ref="D627:F627"/>
    <mergeCell ref="D647:F647"/>
    <mergeCell ref="D648:F648"/>
    <mergeCell ref="D649:F649"/>
    <mergeCell ref="D650:F650"/>
    <mergeCell ref="D652:F652"/>
    <mergeCell ref="D653:F653"/>
    <mergeCell ref="D654:F654"/>
    <mergeCell ref="D655:F655"/>
    <mergeCell ref="D631:G631"/>
    <mergeCell ref="D636:F636"/>
    <mergeCell ref="D641:F641"/>
    <mergeCell ref="D646:F646"/>
    <mergeCell ref="D651:F651"/>
    <mergeCell ref="D656:F656"/>
    <mergeCell ref="D661:F661"/>
    <mergeCell ref="D628:F628"/>
    <mergeCell ref="D629:F629"/>
    <mergeCell ref="D630:F630"/>
    <mergeCell ref="D632:F632"/>
    <mergeCell ref="D633:F633"/>
    <mergeCell ref="D634:F634"/>
    <mergeCell ref="D635:F635"/>
    <mergeCell ref="D592:F592"/>
    <mergeCell ref="D593:F593"/>
    <mergeCell ref="D594:F594"/>
    <mergeCell ref="D595:F595"/>
    <mergeCell ref="D597:F597"/>
    <mergeCell ref="D598:F598"/>
    <mergeCell ref="D599:F599"/>
    <mergeCell ref="D600:F600"/>
    <mergeCell ref="D602:F602"/>
    <mergeCell ref="D603:F603"/>
    <mergeCell ref="D604:F604"/>
    <mergeCell ref="D605:F605"/>
    <mergeCell ref="D608:F608"/>
    <mergeCell ref="D609:F609"/>
    <mergeCell ref="D610:F610"/>
    <mergeCell ref="D607:F607"/>
    <mergeCell ref="D621:F621"/>
    <mergeCell ref="D626:F626"/>
    <mergeCell ref="D617:F617"/>
    <mergeCell ref="D618:F618"/>
    <mergeCell ref="D619:F619"/>
    <mergeCell ref="D620:F620"/>
    <mergeCell ref="D622:F622"/>
    <mergeCell ref="D623:F623"/>
    <mergeCell ref="D624:F624"/>
    <mergeCell ref="D625:F625"/>
    <mergeCell ref="D637:F637"/>
    <mergeCell ref="D638:F638"/>
    <mergeCell ref="D639:F639"/>
    <mergeCell ref="D640:F640"/>
    <mergeCell ref="D642:F642"/>
    <mergeCell ref="D643:F643"/>
    <mergeCell ref="D644:F644"/>
    <mergeCell ref="D645:F645"/>
    <mergeCell ref="D657:F657"/>
    <mergeCell ref="D591:F591"/>
    <mergeCell ref="D596:F596"/>
    <mergeCell ref="D601:F601"/>
    <mergeCell ref="D606:F606"/>
    <mergeCell ref="D611:E611"/>
    <mergeCell ref="D616:F616"/>
    <mergeCell ref="D138:E138"/>
    <mergeCell ref="D139:E139"/>
    <mergeCell ref="D140:E140"/>
    <mergeCell ref="D141:E141"/>
    <mergeCell ref="D142:E142"/>
    <mergeCell ref="D143:E143"/>
    <mergeCell ref="D144:E144"/>
    <mergeCell ref="D145:E145"/>
    <mergeCell ref="D146:E146"/>
    <mergeCell ref="D147:E147"/>
    <mergeCell ref="D580:F580"/>
    <mergeCell ref="D570:F570"/>
    <mergeCell ref="D572:F572"/>
    <mergeCell ref="D573:F573"/>
    <mergeCell ref="D574:F574"/>
    <mergeCell ref="D575:F575"/>
    <mergeCell ref="D577:F577"/>
    <mergeCell ref="D578:F578"/>
    <mergeCell ref="D87:E87"/>
    <mergeCell ref="D88:E88"/>
    <mergeCell ref="D84:E84"/>
    <mergeCell ref="D89:E89"/>
    <mergeCell ref="D100:E100"/>
    <mergeCell ref="D101:E101"/>
    <mergeCell ref="D102:E102"/>
    <mergeCell ref="D103:E103"/>
    <mergeCell ref="D95:E95"/>
    <mergeCell ref="D96:E96"/>
    <mergeCell ref="D97:E97"/>
    <mergeCell ref="D98:E98"/>
    <mergeCell ref="D549:F549"/>
    <mergeCell ref="D550:F550"/>
    <mergeCell ref="D551:F551"/>
    <mergeCell ref="D552:F552"/>
    <mergeCell ref="D553:F553"/>
    <mergeCell ref="D554:F554"/>
    <mergeCell ref="D555:F555"/>
    <mergeCell ref="D582:F582"/>
    <mergeCell ref="D556:F556"/>
    <mergeCell ref="D557:F557"/>
    <mergeCell ref="D583:F583"/>
    <mergeCell ref="D584:F584"/>
    <mergeCell ref="D585:F585"/>
    <mergeCell ref="D587:F587"/>
    <mergeCell ref="D588:F588"/>
    <mergeCell ref="D589:F589"/>
    <mergeCell ref="D590:F590"/>
    <mergeCell ref="D558:F558"/>
    <mergeCell ref="D559:F559"/>
    <mergeCell ref="D560:F560"/>
    <mergeCell ref="D561:F561"/>
    <mergeCell ref="D566:F566"/>
    <mergeCell ref="D571:F571"/>
    <mergeCell ref="D576:F576"/>
    <mergeCell ref="D581:F581"/>
    <mergeCell ref="D586:F586"/>
    <mergeCell ref="D562:F562"/>
    <mergeCell ref="D563:F563"/>
    <mergeCell ref="D564:F564"/>
    <mergeCell ref="D565:F565"/>
    <mergeCell ref="D567:F567"/>
    <mergeCell ref="D568:F568"/>
    <mergeCell ref="D569:F569"/>
    <mergeCell ref="D579:F579"/>
    <mergeCell ref="D540:F540"/>
    <mergeCell ref="D541:F541"/>
    <mergeCell ref="D542:F542"/>
    <mergeCell ref="D543:F543"/>
    <mergeCell ref="D544:F544"/>
    <mergeCell ref="D545:F545"/>
    <mergeCell ref="D546:F546"/>
    <mergeCell ref="D547:F547"/>
    <mergeCell ref="D548:F548"/>
    <mergeCell ref="D531:F531"/>
    <mergeCell ref="D536:F536"/>
    <mergeCell ref="D532:F532"/>
    <mergeCell ref="D533:F533"/>
    <mergeCell ref="D534:F534"/>
    <mergeCell ref="D535:F535"/>
    <mergeCell ref="D537:F537"/>
    <mergeCell ref="D538:F538"/>
    <mergeCell ref="D539:F539"/>
    <mergeCell ref="D519:G519"/>
    <mergeCell ref="D520:G520"/>
    <mergeCell ref="D526:G526"/>
    <mergeCell ref="D521:F521"/>
    <mergeCell ref="D527:G527"/>
    <mergeCell ref="D528:G528"/>
    <mergeCell ref="D529:G529"/>
    <mergeCell ref="D530:G530"/>
    <mergeCell ref="D522:F522"/>
    <mergeCell ref="D523:F523"/>
    <mergeCell ref="D524:F524"/>
    <mergeCell ref="D525:F525"/>
    <mergeCell ref="D510:G510"/>
    <mergeCell ref="D511:G511"/>
    <mergeCell ref="D512:G512"/>
    <mergeCell ref="D513:G513"/>
    <mergeCell ref="D514:G514"/>
    <mergeCell ref="D515:G515"/>
    <mergeCell ref="D516:G516"/>
    <mergeCell ref="D517:G517"/>
    <mergeCell ref="D518:G518"/>
    <mergeCell ref="D501:G501"/>
    <mergeCell ref="D502:G502"/>
    <mergeCell ref="D503:G503"/>
    <mergeCell ref="D504:G504"/>
    <mergeCell ref="D505:G505"/>
    <mergeCell ref="D506:G506"/>
    <mergeCell ref="D507:G507"/>
    <mergeCell ref="D508:G508"/>
    <mergeCell ref="D509:G509"/>
    <mergeCell ref="D492:G492"/>
    <mergeCell ref="D493:G493"/>
    <mergeCell ref="D494:G494"/>
    <mergeCell ref="D495:G495"/>
    <mergeCell ref="D496:G496"/>
    <mergeCell ref="D497:G497"/>
    <mergeCell ref="D498:G498"/>
    <mergeCell ref="D499:G499"/>
    <mergeCell ref="D500:G500"/>
    <mergeCell ref="D482:G482"/>
    <mergeCell ref="D483:G483"/>
    <mergeCell ref="D484:G484"/>
    <mergeCell ref="D485:G485"/>
    <mergeCell ref="D487:G487"/>
    <mergeCell ref="D488:G488"/>
    <mergeCell ref="D489:G489"/>
    <mergeCell ref="D490:G490"/>
    <mergeCell ref="D491:G491"/>
    <mergeCell ref="D486:G486"/>
    <mergeCell ref="D452:G452"/>
    <mergeCell ref="D453:G453"/>
    <mergeCell ref="D454:G454"/>
    <mergeCell ref="D455:G455"/>
    <mergeCell ref="D457:G457"/>
    <mergeCell ref="D458:G458"/>
    <mergeCell ref="D459:G459"/>
    <mergeCell ref="D460:G460"/>
    <mergeCell ref="D462:G462"/>
    <mergeCell ref="D463:G463"/>
    <mergeCell ref="D464:G464"/>
    <mergeCell ref="D465:G465"/>
    <mergeCell ref="D467:G467"/>
    <mergeCell ref="D468:G468"/>
    <mergeCell ref="D469:G469"/>
    <mergeCell ref="D470:G470"/>
    <mergeCell ref="D472:G472"/>
    <mergeCell ref="D473:G473"/>
    <mergeCell ref="D481:G481"/>
    <mergeCell ref="D480:G480"/>
    <mergeCell ref="D440:F440"/>
    <mergeCell ref="D441:F441"/>
    <mergeCell ref="D446:F446"/>
    <mergeCell ref="D442:F442"/>
    <mergeCell ref="D443:F443"/>
    <mergeCell ref="D444:F444"/>
    <mergeCell ref="D445:F445"/>
    <mergeCell ref="D447:F447"/>
    <mergeCell ref="D448:F448"/>
    <mergeCell ref="D474:G474"/>
    <mergeCell ref="D475:G475"/>
    <mergeCell ref="D477:G477"/>
    <mergeCell ref="D478:G478"/>
    <mergeCell ref="D479:G479"/>
    <mergeCell ref="D449:F449"/>
    <mergeCell ref="D450:F450"/>
    <mergeCell ref="D451:G451"/>
    <mergeCell ref="D456:G456"/>
    <mergeCell ref="D461:G461"/>
    <mergeCell ref="D466:G466"/>
    <mergeCell ref="D471:G471"/>
    <mergeCell ref="D476:G476"/>
    <mergeCell ref="D431:F431"/>
    <mergeCell ref="D432:F432"/>
    <mergeCell ref="D433:F433"/>
    <mergeCell ref="D434:F434"/>
    <mergeCell ref="D435:F435"/>
    <mergeCell ref="D436:F436"/>
    <mergeCell ref="D437:F437"/>
    <mergeCell ref="D438:F438"/>
    <mergeCell ref="D439:F439"/>
    <mergeCell ref="D423:F423"/>
    <mergeCell ref="D424:F424"/>
    <mergeCell ref="D425:F425"/>
    <mergeCell ref="D426:G426"/>
    <mergeCell ref="D427:G427"/>
    <mergeCell ref="D428:G428"/>
    <mergeCell ref="D429:G429"/>
    <mergeCell ref="D430:G430"/>
    <mergeCell ref="D414:F414"/>
    <mergeCell ref="D415:F415"/>
    <mergeCell ref="D416:F416"/>
    <mergeCell ref="D417:F417"/>
    <mergeCell ref="D418:F418"/>
    <mergeCell ref="D419:F419"/>
    <mergeCell ref="D420:F420"/>
    <mergeCell ref="D421:F421"/>
    <mergeCell ref="D422:F422"/>
    <mergeCell ref="D410:G410"/>
    <mergeCell ref="D381:F381"/>
    <mergeCell ref="D382:F382"/>
    <mergeCell ref="D383:F383"/>
    <mergeCell ref="D384:F384"/>
    <mergeCell ref="D385:F385"/>
    <mergeCell ref="D411:F411"/>
    <mergeCell ref="D412:F412"/>
    <mergeCell ref="D413:F413"/>
    <mergeCell ref="D401:G401"/>
    <mergeCell ref="D402:G402"/>
    <mergeCell ref="D403:G403"/>
    <mergeCell ref="D404:G404"/>
    <mergeCell ref="D405:G405"/>
    <mergeCell ref="D406:G406"/>
    <mergeCell ref="D407:G407"/>
    <mergeCell ref="D408:G408"/>
    <mergeCell ref="D409:G409"/>
    <mergeCell ref="D400:G400"/>
    <mergeCell ref="D391:G391"/>
    <mergeCell ref="D392:G392"/>
    <mergeCell ref="D393:G393"/>
    <mergeCell ref="D394:G394"/>
    <mergeCell ref="D395:G395"/>
    <mergeCell ref="D386:G386"/>
    <mergeCell ref="D387:G387"/>
    <mergeCell ref="D388:G388"/>
    <mergeCell ref="D389:G389"/>
    <mergeCell ref="D390:G390"/>
    <mergeCell ref="D110:E110"/>
    <mergeCell ref="D111:E111"/>
    <mergeCell ref="D112:E112"/>
    <mergeCell ref="D113:E113"/>
    <mergeCell ref="D342:F342"/>
    <mergeCell ref="D343:F343"/>
    <mergeCell ref="D344:F344"/>
    <mergeCell ref="D345:F345"/>
    <mergeCell ref="D340:F340"/>
    <mergeCell ref="D346:G346"/>
    <mergeCell ref="D341:F341"/>
    <mergeCell ref="D361:G361"/>
    <mergeCell ref="D356:G356"/>
    <mergeCell ref="D357:G357"/>
    <mergeCell ref="D358:G358"/>
    <mergeCell ref="D359:G359"/>
    <mergeCell ref="D360:G360"/>
    <mergeCell ref="D351:G351"/>
    <mergeCell ref="D352:G352"/>
    <mergeCell ref="D109:E109"/>
    <mergeCell ref="D396:G396"/>
    <mergeCell ref="D397:G397"/>
    <mergeCell ref="D398:G398"/>
    <mergeCell ref="D399:G399"/>
    <mergeCell ref="D148:E148"/>
    <mergeCell ref="D149:E149"/>
    <mergeCell ref="D150:E150"/>
    <mergeCell ref="D151:E151"/>
    <mergeCell ref="D152:E152"/>
    <mergeCell ref="D153:E153"/>
    <mergeCell ref="D154:E154"/>
    <mergeCell ref="D155:E155"/>
    <mergeCell ref="D156:E156"/>
    <mergeCell ref="D157:E157"/>
    <mergeCell ref="D162:E162"/>
    <mergeCell ref="D163:E163"/>
    <mergeCell ref="D164:E164"/>
    <mergeCell ref="D165:E165"/>
    <mergeCell ref="D166:E166"/>
    <mergeCell ref="D347:G347"/>
    <mergeCell ref="D348:G348"/>
    <mergeCell ref="D349:G349"/>
    <mergeCell ref="D350:G350"/>
    <mergeCell ref="B30:H30"/>
    <mergeCell ref="A1:H1"/>
    <mergeCell ref="A2:H2"/>
    <mergeCell ref="A3:H3"/>
    <mergeCell ref="B26:H26"/>
    <mergeCell ref="B29:H29"/>
    <mergeCell ref="A22:H22"/>
    <mergeCell ref="B23:H23"/>
    <mergeCell ref="B25:H25"/>
    <mergeCell ref="A4:H4"/>
    <mergeCell ref="A8:D8"/>
    <mergeCell ref="E10:H10"/>
    <mergeCell ref="E11:H11"/>
    <mergeCell ref="E12:H12"/>
    <mergeCell ref="A13:D13"/>
    <mergeCell ref="A14:D14"/>
    <mergeCell ref="A9:D9"/>
    <mergeCell ref="A5:H5"/>
    <mergeCell ref="E6:H6"/>
    <mergeCell ref="A6:D6"/>
    <mergeCell ref="A7:D7"/>
    <mergeCell ref="A15:D15"/>
    <mergeCell ref="A20:D20"/>
    <mergeCell ref="E13:H13"/>
    <mergeCell ref="D353:G353"/>
    <mergeCell ref="D354:G354"/>
    <mergeCell ref="D355:G355"/>
    <mergeCell ref="D366:G366"/>
    <mergeCell ref="D367:G367"/>
    <mergeCell ref="D368:G368"/>
    <mergeCell ref="D369:G369"/>
    <mergeCell ref="D370:G370"/>
    <mergeCell ref="D362:G362"/>
    <mergeCell ref="D363:G363"/>
    <mergeCell ref="D364:G364"/>
    <mergeCell ref="D365:G365"/>
    <mergeCell ref="D376:G376"/>
    <mergeCell ref="D377:G377"/>
    <mergeCell ref="D378:G378"/>
    <mergeCell ref="D379:G379"/>
    <mergeCell ref="D380:G380"/>
    <mergeCell ref="D371:G371"/>
    <mergeCell ref="D372:G372"/>
    <mergeCell ref="D373:G373"/>
    <mergeCell ref="D374:G374"/>
    <mergeCell ref="D375:G375"/>
    <mergeCell ref="D336:F336"/>
    <mergeCell ref="D337:F337"/>
    <mergeCell ref="D338:F338"/>
    <mergeCell ref="D339:F339"/>
    <mergeCell ref="F332:G332"/>
    <mergeCell ref="F333:G333"/>
    <mergeCell ref="F334:G334"/>
    <mergeCell ref="F335:G335"/>
    <mergeCell ref="D332:E332"/>
    <mergeCell ref="D333:E333"/>
    <mergeCell ref="D334:E334"/>
    <mergeCell ref="D335:E335"/>
    <mergeCell ref="A320:H320"/>
    <mergeCell ref="D326:E326"/>
    <mergeCell ref="F326:G326"/>
    <mergeCell ref="D331:E331"/>
    <mergeCell ref="F331:G331"/>
    <mergeCell ref="D327:E327"/>
    <mergeCell ref="D328:E328"/>
    <mergeCell ref="D329:E329"/>
    <mergeCell ref="D330:E330"/>
    <mergeCell ref="F327:G327"/>
    <mergeCell ref="F328:G328"/>
    <mergeCell ref="F329:G329"/>
    <mergeCell ref="F330:G330"/>
    <mergeCell ref="D321:G321"/>
    <mergeCell ref="D322:G322"/>
    <mergeCell ref="D323:G323"/>
    <mergeCell ref="D324:G324"/>
    <mergeCell ref="D325:G325"/>
    <mergeCell ref="D68:E68"/>
    <mergeCell ref="D69:E69"/>
    <mergeCell ref="D70:E70"/>
    <mergeCell ref="D55:E55"/>
    <mergeCell ref="D56:E56"/>
    <mergeCell ref="D57:E57"/>
    <mergeCell ref="D58:E58"/>
    <mergeCell ref="D54:E54"/>
    <mergeCell ref="D59:E59"/>
    <mergeCell ref="D60:E60"/>
    <mergeCell ref="D61:E61"/>
    <mergeCell ref="D63:E63"/>
    <mergeCell ref="D64:E64"/>
    <mergeCell ref="D49:E49"/>
    <mergeCell ref="D50:E50"/>
    <mergeCell ref="D51:E51"/>
    <mergeCell ref="D52:E52"/>
    <mergeCell ref="D53:E53"/>
    <mergeCell ref="D62:E62"/>
    <mergeCell ref="D65:E65"/>
    <mergeCell ref="D66:E66"/>
    <mergeCell ref="D67:E67"/>
    <mergeCell ref="B28:H28"/>
    <mergeCell ref="B24:H24"/>
    <mergeCell ref="A759:E759"/>
    <mergeCell ref="D767:F767"/>
    <mergeCell ref="E768:F768"/>
    <mergeCell ref="E769:F769"/>
    <mergeCell ref="D34:E34"/>
    <mergeCell ref="D71:E71"/>
    <mergeCell ref="D72:E72"/>
    <mergeCell ref="D73:E73"/>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Bilim Alanları</vt:lpstr>
      <vt:lpstr>Fen, Sağlık ve Sosyal Alanlar</vt:lpstr>
      <vt:lpstr>Mimarlık ve Güzel Sanatlar Alan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2024-02-27T08:05:19Z</dcterms:modified>
</cp:coreProperties>
</file>